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66925"/>
  <mc:AlternateContent xmlns:mc="http://schemas.openxmlformats.org/markup-compatibility/2006">
    <mc:Choice Requires="x15">
      <x15ac:absPath xmlns:x15ac="http://schemas.microsoft.com/office/spreadsheetml/2010/11/ac" url="P:\Projects\Active\FA2106 Expenditure Monitor 2021-22 Q3\7. Production\finals\Word files\"/>
    </mc:Choice>
  </mc:AlternateContent>
  <xr:revisionPtr revIDLastSave="0" documentId="13_ncr:1_{16183840-A13C-477C-8319-D2DF0260745D}" xr6:coauthVersionLast="36" xr6:coauthVersionMax="47" xr10:uidLastSave="{00000000-0000-0000-0000-000000000000}"/>
  <bookViews>
    <workbookView xWindow="0" yWindow="0" windowWidth="19200" windowHeight="7580" xr2:uid="{377228CF-6988-4A04-B843-6E54E868CE08}"/>
  </bookViews>
  <sheets>
    <sheet name="Ministry and Program Spending" sheetId="3" r:id="rId1"/>
  </sheets>
  <definedNames>
    <definedName name="_xlnm._FilterDatabase" localSheetId="0" hidden="1">'Ministry and Program Spending'!$A$3:$M$561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54" i="3" l="1"/>
  <c r="M554" i="3" s="1"/>
  <c r="H555" i="3"/>
  <c r="H553" i="3"/>
  <c r="M553" i="3" s="1"/>
  <c r="H526" i="3"/>
  <c r="M526" i="3" s="1"/>
  <c r="H527" i="3"/>
  <c r="M527" i="3" s="1"/>
  <c r="H528" i="3"/>
  <c r="M528" i="3" s="1"/>
  <c r="H529" i="3"/>
  <c r="H530" i="3"/>
  <c r="H531" i="3"/>
  <c r="H532" i="3"/>
  <c r="M532" i="3" s="1"/>
  <c r="H533" i="3"/>
  <c r="M533" i="3" s="1"/>
  <c r="H534" i="3"/>
  <c r="M534" i="3" s="1"/>
  <c r="H535" i="3"/>
  <c r="M535" i="3" s="1"/>
  <c r="H536" i="3"/>
  <c r="M536" i="3" s="1"/>
  <c r="H537" i="3"/>
  <c r="H538" i="3"/>
  <c r="H539" i="3"/>
  <c r="M539" i="3" s="1"/>
  <c r="H540" i="3"/>
  <c r="M540" i="3" s="1"/>
  <c r="H541" i="3"/>
  <c r="M541" i="3" s="1"/>
  <c r="H542" i="3"/>
  <c r="M542" i="3" s="1"/>
  <c r="H543" i="3"/>
  <c r="M543" i="3" s="1"/>
  <c r="H544" i="3"/>
  <c r="M544" i="3" s="1"/>
  <c r="H545" i="3"/>
  <c r="H546" i="3"/>
  <c r="M546" i="3" s="1"/>
  <c r="H547" i="3"/>
  <c r="H548" i="3"/>
  <c r="M548" i="3" s="1"/>
  <c r="H549" i="3"/>
  <c r="M549" i="3" s="1"/>
  <c r="H550" i="3"/>
  <c r="H525" i="3"/>
  <c r="M525" i="3" s="1"/>
  <c r="H501" i="3"/>
  <c r="M501" i="3" s="1"/>
  <c r="H502" i="3"/>
  <c r="H503" i="3"/>
  <c r="M503" i="3" s="1"/>
  <c r="H504" i="3"/>
  <c r="H505" i="3"/>
  <c r="M505" i="3" s="1"/>
  <c r="H506" i="3"/>
  <c r="M506" i="3" s="1"/>
  <c r="H507" i="3"/>
  <c r="M507" i="3" s="1"/>
  <c r="H508" i="3"/>
  <c r="M508" i="3" s="1"/>
  <c r="H509" i="3"/>
  <c r="M509" i="3" s="1"/>
  <c r="H510" i="3"/>
  <c r="H511" i="3"/>
  <c r="M511" i="3" s="1"/>
  <c r="H512" i="3"/>
  <c r="H513" i="3"/>
  <c r="M513" i="3" s="1"/>
  <c r="H514" i="3"/>
  <c r="M514" i="3" s="1"/>
  <c r="H515" i="3"/>
  <c r="H516" i="3"/>
  <c r="M516" i="3" s="1"/>
  <c r="H517" i="3"/>
  <c r="M517" i="3" s="1"/>
  <c r="H518" i="3"/>
  <c r="H519" i="3"/>
  <c r="M519" i="3" s="1"/>
  <c r="H520" i="3"/>
  <c r="H521" i="3"/>
  <c r="M521" i="3" s="1"/>
  <c r="H522" i="3"/>
  <c r="H500" i="3"/>
  <c r="M500" i="3" s="1"/>
  <c r="H494" i="3"/>
  <c r="M494" i="3" s="1"/>
  <c r="H495" i="3"/>
  <c r="M495" i="3" s="1"/>
  <c r="H496" i="3"/>
  <c r="M496" i="3" s="1"/>
  <c r="H497" i="3"/>
  <c r="H493" i="3"/>
  <c r="M493" i="3" s="1"/>
  <c r="H465" i="3"/>
  <c r="M465" i="3" s="1"/>
  <c r="H466" i="3"/>
  <c r="M466" i="3" s="1"/>
  <c r="H467" i="3"/>
  <c r="M467" i="3" s="1"/>
  <c r="H468" i="3"/>
  <c r="M468" i="3" s="1"/>
  <c r="H469" i="3"/>
  <c r="M469" i="3" s="1"/>
  <c r="H470" i="3"/>
  <c r="H471" i="3"/>
  <c r="H472" i="3"/>
  <c r="M472" i="3" s="1"/>
  <c r="H473" i="3"/>
  <c r="M473" i="3" s="1"/>
  <c r="H474" i="3"/>
  <c r="M474" i="3" s="1"/>
  <c r="H475" i="3"/>
  <c r="M475" i="3" s="1"/>
  <c r="H476" i="3"/>
  <c r="M476" i="3" s="1"/>
  <c r="H477" i="3"/>
  <c r="M477" i="3" s="1"/>
  <c r="H478" i="3"/>
  <c r="H479" i="3"/>
  <c r="H480" i="3"/>
  <c r="H481" i="3"/>
  <c r="H482" i="3"/>
  <c r="H483" i="3"/>
  <c r="H484" i="3"/>
  <c r="H485" i="3"/>
  <c r="H486" i="3"/>
  <c r="H487" i="3"/>
  <c r="H488" i="3"/>
  <c r="H464" i="3"/>
  <c r="M464" i="3" s="1"/>
  <c r="H437" i="3"/>
  <c r="M437" i="3" s="1"/>
  <c r="H438" i="3"/>
  <c r="M438" i="3" s="1"/>
  <c r="H439" i="3"/>
  <c r="M439" i="3" s="1"/>
  <c r="H440" i="3"/>
  <c r="M440" i="3" s="1"/>
  <c r="H441" i="3"/>
  <c r="H442" i="3"/>
  <c r="M442" i="3" s="1"/>
  <c r="H443" i="3"/>
  <c r="M443" i="3" s="1"/>
  <c r="H444" i="3"/>
  <c r="M444" i="3" s="1"/>
  <c r="H445" i="3"/>
  <c r="M445" i="3" s="1"/>
  <c r="H446" i="3"/>
  <c r="M446" i="3" s="1"/>
  <c r="H447" i="3"/>
  <c r="M447" i="3" s="1"/>
  <c r="H448" i="3"/>
  <c r="M448" i="3" s="1"/>
  <c r="H449" i="3"/>
  <c r="H450" i="3"/>
  <c r="M450" i="3" s="1"/>
  <c r="H451" i="3"/>
  <c r="H452" i="3"/>
  <c r="M452" i="3" s="1"/>
  <c r="H453" i="3"/>
  <c r="M453" i="3" s="1"/>
  <c r="H454" i="3"/>
  <c r="M454" i="3" s="1"/>
  <c r="H455" i="3"/>
  <c r="M455" i="3" s="1"/>
  <c r="H456" i="3"/>
  <c r="M456" i="3" s="1"/>
  <c r="H457" i="3"/>
  <c r="H458" i="3"/>
  <c r="M458" i="3" s="1"/>
  <c r="H459" i="3"/>
  <c r="H460" i="3"/>
  <c r="H461" i="3"/>
  <c r="H436" i="3"/>
  <c r="M436" i="3" s="1"/>
  <c r="H431" i="3"/>
  <c r="M431" i="3" s="1"/>
  <c r="H432" i="3"/>
  <c r="M432" i="3" s="1"/>
  <c r="H433" i="3"/>
  <c r="H430" i="3"/>
  <c r="H412" i="3"/>
  <c r="M412" i="3" s="1"/>
  <c r="H413" i="3"/>
  <c r="M413" i="3" s="1"/>
  <c r="H414" i="3"/>
  <c r="M414" i="3" s="1"/>
  <c r="H415" i="3"/>
  <c r="M415" i="3" s="1"/>
  <c r="H416" i="3"/>
  <c r="M416" i="3" s="1"/>
  <c r="H417" i="3"/>
  <c r="M417" i="3" s="1"/>
  <c r="H418" i="3"/>
  <c r="H419" i="3"/>
  <c r="H420" i="3"/>
  <c r="H421" i="3"/>
  <c r="M421" i="3" s="1"/>
  <c r="H422" i="3"/>
  <c r="M422" i="3" s="1"/>
  <c r="H423" i="3"/>
  <c r="M423" i="3" s="1"/>
  <c r="H424" i="3"/>
  <c r="M424" i="3" s="1"/>
  <c r="H425" i="3"/>
  <c r="H411" i="3"/>
  <c r="H389" i="3"/>
  <c r="H390" i="3"/>
  <c r="M390" i="3" s="1"/>
  <c r="H391" i="3"/>
  <c r="M391" i="3" s="1"/>
  <c r="H392" i="3"/>
  <c r="M392" i="3" s="1"/>
  <c r="H393" i="3"/>
  <c r="M393" i="3" s="1"/>
  <c r="H394" i="3"/>
  <c r="M394" i="3" s="1"/>
  <c r="H395" i="3"/>
  <c r="M395" i="3" s="1"/>
  <c r="H396" i="3"/>
  <c r="H397" i="3"/>
  <c r="H398" i="3"/>
  <c r="H399" i="3"/>
  <c r="M399" i="3" s="1"/>
  <c r="H400" i="3"/>
  <c r="M400" i="3" s="1"/>
  <c r="H401" i="3"/>
  <c r="M401" i="3" s="1"/>
  <c r="H402" i="3"/>
  <c r="M402" i="3" s="1"/>
  <c r="H403" i="3"/>
  <c r="M403" i="3" s="1"/>
  <c r="H404" i="3"/>
  <c r="H405" i="3"/>
  <c r="M405" i="3" s="1"/>
  <c r="H406" i="3"/>
  <c r="H407" i="3"/>
  <c r="M407" i="3" s="1"/>
  <c r="H408" i="3"/>
  <c r="H388" i="3"/>
  <c r="H372" i="3"/>
  <c r="M372" i="3" s="1"/>
  <c r="H373" i="3"/>
  <c r="M373" i="3" s="1"/>
  <c r="H374" i="3"/>
  <c r="M374" i="3" s="1"/>
  <c r="H375" i="3"/>
  <c r="M375" i="3" s="1"/>
  <c r="H376" i="3"/>
  <c r="H377" i="3"/>
  <c r="M377" i="3" s="1"/>
  <c r="H378" i="3"/>
  <c r="M378" i="3" s="1"/>
  <c r="H379" i="3"/>
  <c r="M379" i="3" s="1"/>
  <c r="H380" i="3"/>
  <c r="M380" i="3" s="1"/>
  <c r="H381" i="3"/>
  <c r="M381" i="3" s="1"/>
  <c r="H382" i="3"/>
  <c r="M382" i="3" s="1"/>
  <c r="H383" i="3"/>
  <c r="M383" i="3" s="1"/>
  <c r="H384" i="3"/>
  <c r="H385" i="3"/>
  <c r="H371" i="3"/>
  <c r="M371" i="3" s="1"/>
  <c r="H330" i="3"/>
  <c r="M330" i="3" s="1"/>
  <c r="H331" i="3"/>
  <c r="M331" i="3" s="1"/>
  <c r="H332" i="3"/>
  <c r="M332" i="3" s="1"/>
  <c r="H333" i="3"/>
  <c r="H334" i="3"/>
  <c r="M334" i="3" s="1"/>
  <c r="H335" i="3"/>
  <c r="H336" i="3"/>
  <c r="M336" i="3" s="1"/>
  <c r="H337" i="3"/>
  <c r="M337" i="3" s="1"/>
  <c r="H338" i="3"/>
  <c r="M338" i="3" s="1"/>
  <c r="H339" i="3"/>
  <c r="M339" i="3" s="1"/>
  <c r="H340" i="3"/>
  <c r="M340" i="3" s="1"/>
  <c r="H341" i="3"/>
  <c r="M341" i="3" s="1"/>
  <c r="H342" i="3"/>
  <c r="M342" i="3" s="1"/>
  <c r="H343" i="3"/>
  <c r="H344" i="3"/>
  <c r="M344" i="3" s="1"/>
  <c r="H345" i="3"/>
  <c r="M345" i="3" s="1"/>
  <c r="H346" i="3"/>
  <c r="M346" i="3" s="1"/>
  <c r="H347" i="3"/>
  <c r="M347" i="3" s="1"/>
  <c r="H348" i="3"/>
  <c r="M348" i="3" s="1"/>
  <c r="H349" i="3"/>
  <c r="H350" i="3"/>
  <c r="M350" i="3" s="1"/>
  <c r="H351" i="3"/>
  <c r="H352" i="3"/>
  <c r="M352" i="3" s="1"/>
  <c r="H353" i="3"/>
  <c r="M353" i="3" s="1"/>
  <c r="H354" i="3"/>
  <c r="M354" i="3" s="1"/>
  <c r="H355" i="3"/>
  <c r="M355" i="3" s="1"/>
  <c r="H356" i="3"/>
  <c r="M356" i="3" s="1"/>
  <c r="H357" i="3"/>
  <c r="H358" i="3"/>
  <c r="H359" i="3"/>
  <c r="M359" i="3" s="1"/>
  <c r="H360" i="3"/>
  <c r="M360" i="3" s="1"/>
  <c r="H361" i="3"/>
  <c r="M361" i="3" s="1"/>
  <c r="H362" i="3"/>
  <c r="M362" i="3" s="1"/>
  <c r="H363" i="3"/>
  <c r="M363" i="3" s="1"/>
  <c r="H364" i="3"/>
  <c r="M364" i="3" s="1"/>
  <c r="H365" i="3"/>
  <c r="M365" i="3" s="1"/>
  <c r="H366" i="3"/>
  <c r="H367" i="3"/>
  <c r="H368" i="3"/>
  <c r="H329" i="3"/>
  <c r="M329" i="3" s="1"/>
  <c r="H270" i="3"/>
  <c r="M270" i="3" s="1"/>
  <c r="H271" i="3"/>
  <c r="M271" i="3" s="1"/>
  <c r="H272" i="3"/>
  <c r="M272" i="3" s="1"/>
  <c r="H273" i="3"/>
  <c r="M273" i="3" s="1"/>
  <c r="H274" i="3"/>
  <c r="H275" i="3"/>
  <c r="M275" i="3" s="1"/>
  <c r="H276" i="3"/>
  <c r="M276" i="3" s="1"/>
  <c r="H277" i="3"/>
  <c r="H278" i="3"/>
  <c r="M278" i="3" s="1"/>
  <c r="H279" i="3"/>
  <c r="M279" i="3" s="1"/>
  <c r="H280" i="3"/>
  <c r="M280" i="3" s="1"/>
  <c r="H281" i="3"/>
  <c r="H282" i="3"/>
  <c r="M282" i="3" s="1"/>
  <c r="H283" i="3"/>
  <c r="M283" i="3" s="1"/>
  <c r="H284" i="3"/>
  <c r="M284" i="3" s="1"/>
  <c r="H285" i="3"/>
  <c r="M285" i="3" s="1"/>
  <c r="H286" i="3"/>
  <c r="M286" i="3" s="1"/>
  <c r="H287" i="3"/>
  <c r="M287" i="3" s="1"/>
  <c r="H288" i="3"/>
  <c r="M288" i="3" s="1"/>
  <c r="H289" i="3"/>
  <c r="H290" i="3"/>
  <c r="H291" i="3"/>
  <c r="H292" i="3"/>
  <c r="M292" i="3" s="1"/>
  <c r="H293" i="3"/>
  <c r="M293" i="3" s="1"/>
  <c r="H294" i="3"/>
  <c r="M294" i="3" s="1"/>
  <c r="H295" i="3"/>
  <c r="M295" i="3" s="1"/>
  <c r="H296" i="3"/>
  <c r="M296" i="3" s="1"/>
  <c r="H297" i="3"/>
  <c r="M297" i="3" s="1"/>
  <c r="H298" i="3"/>
  <c r="M298" i="3" s="1"/>
  <c r="H299" i="3"/>
  <c r="H300" i="3"/>
  <c r="M300" i="3" s="1"/>
  <c r="H301" i="3"/>
  <c r="M301" i="3" s="1"/>
  <c r="H302" i="3"/>
  <c r="M302" i="3" s="1"/>
  <c r="H303" i="3"/>
  <c r="M303" i="3" s="1"/>
  <c r="H304" i="3"/>
  <c r="M304" i="3" s="1"/>
  <c r="H305" i="3"/>
  <c r="M305" i="3" s="1"/>
  <c r="H306" i="3"/>
  <c r="H307" i="3"/>
  <c r="M307" i="3" s="1"/>
  <c r="H308" i="3"/>
  <c r="M308" i="3" s="1"/>
  <c r="H309" i="3"/>
  <c r="M309" i="3" s="1"/>
  <c r="H310" i="3"/>
  <c r="M310" i="3" s="1"/>
  <c r="H311" i="3"/>
  <c r="M311" i="3" s="1"/>
  <c r="H312" i="3"/>
  <c r="M312" i="3" s="1"/>
  <c r="H313" i="3"/>
  <c r="M313" i="3" s="1"/>
  <c r="H314" i="3"/>
  <c r="M314" i="3" s="1"/>
  <c r="H315" i="3"/>
  <c r="M315" i="3" s="1"/>
  <c r="H316" i="3"/>
  <c r="M316" i="3" s="1"/>
  <c r="H317" i="3"/>
  <c r="M317" i="3" s="1"/>
  <c r="H318" i="3"/>
  <c r="M318" i="3" s="1"/>
  <c r="H319" i="3"/>
  <c r="M319" i="3" s="1"/>
  <c r="H320" i="3"/>
  <c r="M320" i="3" s="1"/>
  <c r="H321" i="3"/>
  <c r="M321" i="3" s="1"/>
  <c r="H322" i="3"/>
  <c r="H323" i="3"/>
  <c r="M323" i="3" s="1"/>
  <c r="H324" i="3"/>
  <c r="M324" i="3" s="1"/>
  <c r="H325" i="3"/>
  <c r="M325" i="3" s="1"/>
  <c r="H326" i="3"/>
  <c r="H269" i="3"/>
  <c r="M269" i="3" s="1"/>
  <c r="H261" i="3"/>
  <c r="M261" i="3" s="1"/>
  <c r="H262" i="3"/>
  <c r="H263" i="3"/>
  <c r="M263" i="3" s="1"/>
  <c r="H264" i="3"/>
  <c r="M264" i="3" s="1"/>
  <c r="H265" i="3"/>
  <c r="M265" i="3" s="1"/>
  <c r="H266" i="3"/>
  <c r="H260" i="3"/>
  <c r="M260" i="3" s="1"/>
  <c r="H254" i="3"/>
  <c r="M254" i="3" s="1"/>
  <c r="H255" i="3"/>
  <c r="M255" i="3" s="1"/>
  <c r="H256" i="3"/>
  <c r="H257" i="3"/>
  <c r="H253" i="3"/>
  <c r="M253" i="3" s="1"/>
  <c r="H245" i="3"/>
  <c r="M245" i="3" s="1"/>
  <c r="H246" i="3"/>
  <c r="M246" i="3" s="1"/>
  <c r="H247" i="3"/>
  <c r="M247" i="3" s="1"/>
  <c r="H248" i="3"/>
  <c r="M248" i="3" s="1"/>
  <c r="H249" i="3"/>
  <c r="M249" i="3" s="1"/>
  <c r="H250" i="3"/>
  <c r="H244" i="3"/>
  <c r="M244" i="3" s="1"/>
  <c r="H217" i="3"/>
  <c r="M217" i="3" s="1"/>
  <c r="H218" i="3"/>
  <c r="M218" i="3" s="1"/>
  <c r="H219" i="3"/>
  <c r="H220" i="3"/>
  <c r="M220" i="3" s="1"/>
  <c r="H221" i="3"/>
  <c r="M221" i="3" s="1"/>
  <c r="H222" i="3"/>
  <c r="M222" i="3" s="1"/>
  <c r="H223" i="3"/>
  <c r="H224" i="3"/>
  <c r="M224" i="3" s="1"/>
  <c r="H225" i="3"/>
  <c r="M225" i="3" s="1"/>
  <c r="H226" i="3"/>
  <c r="M226" i="3" s="1"/>
  <c r="H227" i="3"/>
  <c r="M227" i="3" s="1"/>
  <c r="H228" i="3"/>
  <c r="M228" i="3" s="1"/>
  <c r="H229" i="3"/>
  <c r="M229" i="3" s="1"/>
  <c r="H230" i="3"/>
  <c r="M230" i="3" s="1"/>
  <c r="H231" i="3"/>
  <c r="M231" i="3" s="1"/>
  <c r="H232" i="3"/>
  <c r="M232" i="3" s="1"/>
  <c r="H233" i="3"/>
  <c r="H234" i="3"/>
  <c r="M234" i="3" s="1"/>
  <c r="H235" i="3"/>
  <c r="M235" i="3" s="1"/>
  <c r="H236" i="3"/>
  <c r="M236" i="3" s="1"/>
  <c r="H237" i="3"/>
  <c r="M237" i="3" s="1"/>
  <c r="H238" i="3"/>
  <c r="M238" i="3" s="1"/>
  <c r="H239" i="3"/>
  <c r="H240" i="3"/>
  <c r="H241" i="3"/>
  <c r="H216" i="3"/>
  <c r="M216" i="3" s="1"/>
  <c r="H185" i="3"/>
  <c r="M185" i="3" s="1"/>
  <c r="H186" i="3"/>
  <c r="M186" i="3" s="1"/>
  <c r="H187" i="3"/>
  <c r="M187" i="3" s="1"/>
  <c r="H188" i="3"/>
  <c r="M188" i="3" s="1"/>
  <c r="H189" i="3"/>
  <c r="M189" i="3" s="1"/>
  <c r="H190" i="3"/>
  <c r="M190" i="3" s="1"/>
  <c r="H191" i="3"/>
  <c r="M191" i="3" s="1"/>
  <c r="H192" i="3"/>
  <c r="M192" i="3" s="1"/>
  <c r="H193" i="3"/>
  <c r="M193" i="3" s="1"/>
  <c r="H194" i="3"/>
  <c r="M194" i="3" s="1"/>
  <c r="H195" i="3"/>
  <c r="M195" i="3" s="1"/>
  <c r="H196" i="3"/>
  <c r="M196" i="3" s="1"/>
  <c r="H197" i="3"/>
  <c r="M197" i="3" s="1"/>
  <c r="H198" i="3"/>
  <c r="H199" i="3"/>
  <c r="M199" i="3" s="1"/>
  <c r="H200" i="3"/>
  <c r="M200" i="3" s="1"/>
  <c r="H201" i="3"/>
  <c r="M201" i="3" s="1"/>
  <c r="H202" i="3"/>
  <c r="M202" i="3" s="1"/>
  <c r="H203" i="3"/>
  <c r="M203" i="3" s="1"/>
  <c r="H204" i="3"/>
  <c r="M204" i="3" s="1"/>
  <c r="H205" i="3"/>
  <c r="M205" i="3" s="1"/>
  <c r="H206" i="3"/>
  <c r="M206" i="3" s="1"/>
  <c r="H207" i="3"/>
  <c r="H208" i="3"/>
  <c r="M208" i="3" s="1"/>
  <c r="H209" i="3"/>
  <c r="M209" i="3" s="1"/>
  <c r="H210" i="3"/>
  <c r="H211" i="3"/>
  <c r="H212" i="3"/>
  <c r="H213" i="3"/>
  <c r="H184" i="3"/>
  <c r="H157" i="3"/>
  <c r="M157" i="3" s="1"/>
  <c r="H158" i="3"/>
  <c r="M158" i="3" s="1"/>
  <c r="H159" i="3"/>
  <c r="M159" i="3" s="1"/>
  <c r="H160" i="3"/>
  <c r="M160" i="3" s="1"/>
  <c r="H161" i="3"/>
  <c r="M161" i="3" s="1"/>
  <c r="H162" i="3"/>
  <c r="M162" i="3" s="1"/>
  <c r="H163" i="3"/>
  <c r="M163" i="3" s="1"/>
  <c r="H164" i="3"/>
  <c r="M164" i="3" s="1"/>
  <c r="H165" i="3"/>
  <c r="H166" i="3"/>
  <c r="M166" i="3" s="1"/>
  <c r="H167" i="3"/>
  <c r="M167" i="3" s="1"/>
  <c r="H168" i="3"/>
  <c r="M168" i="3" s="1"/>
  <c r="H169" i="3"/>
  <c r="M169" i="3" s="1"/>
  <c r="H170" i="3"/>
  <c r="M170" i="3" s="1"/>
  <c r="H171" i="3"/>
  <c r="H172" i="3"/>
  <c r="H173" i="3"/>
  <c r="M173" i="3" s="1"/>
  <c r="H174" i="3"/>
  <c r="M174" i="3" s="1"/>
  <c r="H175" i="3"/>
  <c r="M175" i="3" s="1"/>
  <c r="H176" i="3"/>
  <c r="M176" i="3" s="1"/>
  <c r="H177" i="3"/>
  <c r="M177" i="3" s="1"/>
  <c r="H178" i="3"/>
  <c r="M178" i="3" s="1"/>
  <c r="H179" i="3"/>
  <c r="M179" i="3" s="1"/>
  <c r="H180" i="3"/>
  <c r="H181" i="3"/>
  <c r="H156" i="3"/>
  <c r="M156" i="3" s="1"/>
  <c r="H123" i="3"/>
  <c r="M123" i="3" s="1"/>
  <c r="H124" i="3"/>
  <c r="M124" i="3" s="1"/>
  <c r="H125" i="3"/>
  <c r="M125" i="3" s="1"/>
  <c r="H126" i="3"/>
  <c r="M126" i="3" s="1"/>
  <c r="H127" i="3"/>
  <c r="M127" i="3" s="1"/>
  <c r="H128" i="3"/>
  <c r="H129" i="3"/>
  <c r="M129" i="3" s="1"/>
  <c r="H130" i="3"/>
  <c r="M130" i="3" s="1"/>
  <c r="H131" i="3"/>
  <c r="M131" i="3" s="1"/>
  <c r="H132" i="3"/>
  <c r="M132" i="3" s="1"/>
  <c r="H133" i="3"/>
  <c r="M133" i="3" s="1"/>
  <c r="H134" i="3"/>
  <c r="M134" i="3" s="1"/>
  <c r="H135" i="3"/>
  <c r="M135" i="3" s="1"/>
  <c r="H136" i="3"/>
  <c r="M136" i="3" s="1"/>
  <c r="H137" i="3"/>
  <c r="M137" i="3" s="1"/>
  <c r="H138" i="3"/>
  <c r="M138" i="3" s="1"/>
  <c r="H139" i="3"/>
  <c r="M139" i="3" s="1"/>
  <c r="H140" i="3"/>
  <c r="M140" i="3" s="1"/>
  <c r="H141" i="3"/>
  <c r="M141" i="3" s="1"/>
  <c r="H142" i="3"/>
  <c r="M142" i="3" s="1"/>
  <c r="H143" i="3"/>
  <c r="H144" i="3"/>
  <c r="H145" i="3"/>
  <c r="H146" i="3"/>
  <c r="H147" i="3"/>
  <c r="H148" i="3"/>
  <c r="H149" i="3"/>
  <c r="H150" i="3"/>
  <c r="H151" i="3"/>
  <c r="M151" i="3" s="1"/>
  <c r="H152" i="3"/>
  <c r="H153" i="3"/>
  <c r="H122" i="3"/>
  <c r="M122" i="3" s="1"/>
  <c r="H110" i="3"/>
  <c r="M110" i="3" s="1"/>
  <c r="H111" i="3"/>
  <c r="M111" i="3" s="1"/>
  <c r="H112" i="3"/>
  <c r="M112" i="3" s="1"/>
  <c r="H113" i="3"/>
  <c r="M113" i="3" s="1"/>
  <c r="H114" i="3"/>
  <c r="M114" i="3" s="1"/>
  <c r="H115" i="3"/>
  <c r="H116" i="3"/>
  <c r="M116" i="3" s="1"/>
  <c r="H117" i="3"/>
  <c r="M117" i="3" s="1"/>
  <c r="H118" i="3"/>
  <c r="M118" i="3" s="1"/>
  <c r="H119" i="3"/>
  <c r="H109" i="3"/>
  <c r="M109" i="3" s="1"/>
  <c r="H79" i="3"/>
  <c r="M79" i="3" s="1"/>
  <c r="H80" i="3"/>
  <c r="H81" i="3"/>
  <c r="M81" i="3" s="1"/>
  <c r="H82" i="3"/>
  <c r="M82" i="3" s="1"/>
  <c r="H83" i="3"/>
  <c r="M83" i="3" s="1"/>
  <c r="H84" i="3"/>
  <c r="M84" i="3" s="1"/>
  <c r="H85" i="3"/>
  <c r="M85" i="3" s="1"/>
  <c r="H86" i="3"/>
  <c r="M86" i="3" s="1"/>
  <c r="H87" i="3"/>
  <c r="M87" i="3" s="1"/>
  <c r="H88" i="3"/>
  <c r="M88" i="3" s="1"/>
  <c r="H89" i="3"/>
  <c r="M89" i="3" s="1"/>
  <c r="H90" i="3"/>
  <c r="M90" i="3" s="1"/>
  <c r="H91" i="3"/>
  <c r="M91" i="3" s="1"/>
  <c r="H92" i="3"/>
  <c r="M92" i="3" s="1"/>
  <c r="H93" i="3"/>
  <c r="M93" i="3" s="1"/>
  <c r="H94" i="3"/>
  <c r="M94" i="3" s="1"/>
  <c r="H95" i="3"/>
  <c r="M95" i="3" s="1"/>
  <c r="H96" i="3"/>
  <c r="H97" i="3"/>
  <c r="M97" i="3" s="1"/>
  <c r="H98" i="3"/>
  <c r="M98" i="3" s="1"/>
  <c r="H99" i="3"/>
  <c r="M99" i="3" s="1"/>
  <c r="H100" i="3"/>
  <c r="M100" i="3" s="1"/>
  <c r="H101" i="3"/>
  <c r="M101" i="3" s="1"/>
  <c r="H102" i="3"/>
  <c r="M102" i="3" s="1"/>
  <c r="H103" i="3"/>
  <c r="M103" i="3" s="1"/>
  <c r="H104" i="3"/>
  <c r="H105" i="3"/>
  <c r="H106" i="3"/>
  <c r="H78" i="3"/>
  <c r="M78" i="3" s="1"/>
  <c r="H72" i="3"/>
  <c r="M72" i="3" s="1"/>
  <c r="H73" i="3"/>
  <c r="M73" i="3" s="1"/>
  <c r="H74" i="3"/>
  <c r="M74" i="3" s="1"/>
  <c r="H75" i="3"/>
  <c r="H71" i="3"/>
  <c r="M71" i="3" s="1"/>
  <c r="H40" i="3"/>
  <c r="M40" i="3" s="1"/>
  <c r="H41" i="3"/>
  <c r="H42" i="3"/>
  <c r="M42" i="3" s="1"/>
  <c r="H43" i="3"/>
  <c r="M43" i="3" s="1"/>
  <c r="H44" i="3"/>
  <c r="M44" i="3" s="1"/>
  <c r="H45" i="3"/>
  <c r="M45" i="3" s="1"/>
  <c r="H46" i="3"/>
  <c r="M46" i="3" s="1"/>
  <c r="H47" i="3"/>
  <c r="M47" i="3" s="1"/>
  <c r="H48" i="3"/>
  <c r="H49" i="3"/>
  <c r="M49" i="3" s="1"/>
  <c r="H50" i="3"/>
  <c r="M50" i="3" s="1"/>
  <c r="H51" i="3"/>
  <c r="M51" i="3" s="1"/>
  <c r="H52" i="3"/>
  <c r="M52" i="3" s="1"/>
  <c r="H53" i="3"/>
  <c r="M53" i="3" s="1"/>
  <c r="H54" i="3"/>
  <c r="M54" i="3" s="1"/>
  <c r="H55" i="3"/>
  <c r="M55" i="3" s="1"/>
  <c r="H56" i="3"/>
  <c r="M56" i="3" s="1"/>
  <c r="H57" i="3"/>
  <c r="M57" i="3" s="1"/>
  <c r="H58" i="3"/>
  <c r="M58" i="3" s="1"/>
  <c r="H59" i="3"/>
  <c r="M59" i="3" s="1"/>
  <c r="H60" i="3"/>
  <c r="M60" i="3" s="1"/>
  <c r="H61" i="3"/>
  <c r="M61" i="3" s="1"/>
  <c r="H62" i="3"/>
  <c r="M62" i="3" s="1"/>
  <c r="H63" i="3"/>
  <c r="M63" i="3" s="1"/>
  <c r="H64" i="3"/>
  <c r="H65" i="3"/>
  <c r="M65" i="3" s="1"/>
  <c r="H66" i="3"/>
  <c r="M66" i="3" s="1"/>
  <c r="H67" i="3"/>
  <c r="M67" i="3" s="1"/>
  <c r="H68" i="3"/>
  <c r="H39" i="3"/>
  <c r="M39" i="3" s="1"/>
  <c r="H6" i="3"/>
  <c r="M6" i="3" s="1"/>
  <c r="H7" i="3"/>
  <c r="H8" i="3"/>
  <c r="M8" i="3" s="1"/>
  <c r="H9" i="3"/>
  <c r="H10" i="3"/>
  <c r="M10" i="3" s="1"/>
  <c r="H11" i="3"/>
  <c r="M11" i="3" s="1"/>
  <c r="H12" i="3"/>
  <c r="M12" i="3" s="1"/>
  <c r="H13" i="3"/>
  <c r="M13" i="3" s="1"/>
  <c r="H14" i="3"/>
  <c r="M14" i="3" s="1"/>
  <c r="H15" i="3"/>
  <c r="H16" i="3"/>
  <c r="H17" i="3"/>
  <c r="M17" i="3" s="1"/>
  <c r="H18" i="3"/>
  <c r="M18" i="3" s="1"/>
  <c r="H19" i="3"/>
  <c r="M19" i="3" s="1"/>
  <c r="H20" i="3"/>
  <c r="M20" i="3" s="1"/>
  <c r="H21" i="3"/>
  <c r="M21" i="3" s="1"/>
  <c r="H22" i="3"/>
  <c r="M22" i="3" s="1"/>
  <c r="H23" i="3"/>
  <c r="M23" i="3" s="1"/>
  <c r="H24" i="3"/>
  <c r="M24" i="3" s="1"/>
  <c r="H25" i="3"/>
  <c r="M25" i="3" s="1"/>
  <c r="H26" i="3"/>
  <c r="M26" i="3" s="1"/>
  <c r="H27" i="3"/>
  <c r="M27" i="3" s="1"/>
  <c r="H28" i="3"/>
  <c r="M28" i="3" s="1"/>
  <c r="H29" i="3"/>
  <c r="M29" i="3" s="1"/>
  <c r="H30" i="3"/>
  <c r="M30" i="3" s="1"/>
  <c r="H31" i="3"/>
  <c r="H32" i="3"/>
  <c r="M32" i="3" s="1"/>
  <c r="H33" i="3"/>
  <c r="M33" i="3" s="1"/>
  <c r="H34" i="3"/>
  <c r="M34" i="3" s="1"/>
  <c r="H35" i="3"/>
  <c r="M35" i="3" s="1"/>
  <c r="H36" i="3"/>
  <c r="M36" i="3" s="1"/>
  <c r="H5" i="3"/>
  <c r="M5" i="3" s="1"/>
  <c r="K68" i="3"/>
  <c r="L68" i="3" s="1"/>
  <c r="M7" i="3"/>
  <c r="M15" i="3"/>
  <c r="M16" i="3"/>
  <c r="M31" i="3"/>
  <c r="M48" i="3"/>
  <c r="M80" i="3"/>
  <c r="M96" i="3"/>
  <c r="M104" i="3"/>
  <c r="M115" i="3"/>
  <c r="M128" i="3"/>
  <c r="M143" i="3"/>
  <c r="M152" i="3"/>
  <c r="M165" i="3"/>
  <c r="M171" i="3"/>
  <c r="M172" i="3"/>
  <c r="M184" i="3"/>
  <c r="M198" i="3"/>
  <c r="M223" i="3"/>
  <c r="M233" i="3"/>
  <c r="M256" i="3"/>
  <c r="M262" i="3"/>
  <c r="M274" i="3"/>
  <c r="M281" i="3"/>
  <c r="M289" i="3"/>
  <c r="M290" i="3"/>
  <c r="M291" i="3"/>
  <c r="M299" i="3"/>
  <c r="M306" i="3"/>
  <c r="M322" i="3"/>
  <c r="M333" i="3"/>
  <c r="M335" i="3"/>
  <c r="M343" i="3"/>
  <c r="M349" i="3"/>
  <c r="M351" i="3"/>
  <c r="M357" i="3"/>
  <c r="M358" i="3"/>
  <c r="M366" i="3"/>
  <c r="M376" i="3"/>
  <c r="M384" i="3"/>
  <c r="M389" i="3"/>
  <c r="M396" i="3"/>
  <c r="M397" i="3"/>
  <c r="M398" i="3"/>
  <c r="M404" i="3"/>
  <c r="M411" i="3"/>
  <c r="M418" i="3"/>
  <c r="M419" i="3"/>
  <c r="M420" i="3"/>
  <c r="M430" i="3"/>
  <c r="M441" i="3"/>
  <c r="M449" i="3"/>
  <c r="M451" i="3"/>
  <c r="M457" i="3"/>
  <c r="M459" i="3"/>
  <c r="M470" i="3"/>
  <c r="M471" i="3"/>
  <c r="M502" i="3"/>
  <c r="M504" i="3"/>
  <c r="M510" i="3"/>
  <c r="M512" i="3"/>
  <c r="M515" i="3"/>
  <c r="M518" i="3"/>
  <c r="M520" i="3"/>
  <c r="M529" i="3"/>
  <c r="M530" i="3"/>
  <c r="M531" i="3"/>
  <c r="M537" i="3"/>
  <c r="M538" i="3"/>
  <c r="M545" i="3"/>
  <c r="M547" i="3"/>
  <c r="M558" i="3"/>
  <c r="M559" i="3"/>
  <c r="H561" i="3"/>
  <c r="L428" i="3"/>
  <c r="H428" i="3"/>
  <c r="L491" i="3"/>
  <c r="M491" i="3" s="1"/>
  <c r="D556" i="3"/>
  <c r="E556" i="3"/>
  <c r="F556" i="3"/>
  <c r="I556" i="3"/>
  <c r="J556" i="3"/>
  <c r="C556" i="3"/>
  <c r="D551" i="3"/>
  <c r="E551" i="3"/>
  <c r="F551" i="3"/>
  <c r="I551" i="3"/>
  <c r="J551" i="3"/>
  <c r="K551" i="3"/>
  <c r="C551" i="3"/>
  <c r="L550" i="3"/>
  <c r="D523" i="3"/>
  <c r="E523" i="3"/>
  <c r="F523" i="3"/>
  <c r="I523" i="3"/>
  <c r="J523" i="3"/>
  <c r="K523" i="3"/>
  <c r="C523" i="3"/>
  <c r="L522" i="3"/>
  <c r="D498" i="3"/>
  <c r="E498" i="3"/>
  <c r="F498" i="3"/>
  <c r="I498" i="3"/>
  <c r="J498" i="3"/>
  <c r="K498" i="3"/>
  <c r="C498" i="3"/>
  <c r="L497" i="3"/>
  <c r="M497" i="3" s="1"/>
  <c r="D489" i="3"/>
  <c r="E489" i="3"/>
  <c r="F489" i="3"/>
  <c r="I489" i="3"/>
  <c r="J489" i="3"/>
  <c r="K489" i="3"/>
  <c r="C489" i="3"/>
  <c r="L488" i="3"/>
  <c r="L489" i="3" s="1"/>
  <c r="D462" i="3"/>
  <c r="E462" i="3"/>
  <c r="F462" i="3"/>
  <c r="I462" i="3"/>
  <c r="J462" i="3"/>
  <c r="K462" i="3"/>
  <c r="C462" i="3"/>
  <c r="L461" i="3"/>
  <c r="D434" i="3"/>
  <c r="E434" i="3"/>
  <c r="F434" i="3"/>
  <c r="I434" i="3"/>
  <c r="J434" i="3"/>
  <c r="K434" i="3"/>
  <c r="C434" i="3"/>
  <c r="L433" i="3"/>
  <c r="L434" i="3" s="1"/>
  <c r="D426" i="3"/>
  <c r="E426" i="3"/>
  <c r="F426" i="3"/>
  <c r="I426" i="3"/>
  <c r="J426" i="3"/>
  <c r="K426" i="3"/>
  <c r="C426" i="3"/>
  <c r="L425" i="3"/>
  <c r="D409" i="3"/>
  <c r="E409" i="3"/>
  <c r="F409" i="3"/>
  <c r="I409" i="3"/>
  <c r="J409" i="3"/>
  <c r="K409" i="3"/>
  <c r="C409" i="3"/>
  <c r="L408" i="3"/>
  <c r="D386" i="3"/>
  <c r="E386" i="3"/>
  <c r="F386" i="3"/>
  <c r="I386" i="3"/>
  <c r="J386" i="3"/>
  <c r="K386" i="3"/>
  <c r="C386" i="3"/>
  <c r="L385" i="3"/>
  <c r="D369" i="3"/>
  <c r="E369" i="3"/>
  <c r="F369" i="3"/>
  <c r="I369" i="3"/>
  <c r="J369" i="3"/>
  <c r="K369" i="3"/>
  <c r="C369" i="3"/>
  <c r="L368" i="3"/>
  <c r="L369" i="3" s="1"/>
  <c r="D327" i="3"/>
  <c r="E327" i="3"/>
  <c r="F327" i="3"/>
  <c r="I327" i="3"/>
  <c r="J327" i="3"/>
  <c r="K327" i="3"/>
  <c r="C327" i="3"/>
  <c r="L326" i="3"/>
  <c r="L327" i="3" s="1"/>
  <c r="D267" i="3"/>
  <c r="E267" i="3"/>
  <c r="F267" i="3"/>
  <c r="I267" i="3"/>
  <c r="J267" i="3"/>
  <c r="K267" i="3"/>
  <c r="C267" i="3"/>
  <c r="L266" i="3"/>
  <c r="L267" i="3" s="1"/>
  <c r="D258" i="3"/>
  <c r="E258" i="3"/>
  <c r="F258" i="3"/>
  <c r="I258" i="3"/>
  <c r="J258" i="3"/>
  <c r="K258" i="3"/>
  <c r="C258" i="3"/>
  <c r="L257" i="3"/>
  <c r="D251" i="3"/>
  <c r="E251" i="3"/>
  <c r="F251" i="3"/>
  <c r="I251" i="3"/>
  <c r="J251" i="3"/>
  <c r="K251" i="3"/>
  <c r="C251" i="3"/>
  <c r="L250" i="3"/>
  <c r="L251" i="3" s="1"/>
  <c r="D242" i="3"/>
  <c r="E242" i="3"/>
  <c r="F242" i="3"/>
  <c r="I242" i="3"/>
  <c r="J242" i="3"/>
  <c r="K242" i="3"/>
  <c r="C242" i="3"/>
  <c r="L241" i="3"/>
  <c r="L242" i="3" s="1"/>
  <c r="D214" i="3"/>
  <c r="E214" i="3"/>
  <c r="F214" i="3"/>
  <c r="I214" i="3"/>
  <c r="J214" i="3"/>
  <c r="K214" i="3"/>
  <c r="C214" i="3"/>
  <c r="L213" i="3"/>
  <c r="L214" i="3" s="1"/>
  <c r="L181" i="3"/>
  <c r="L182" i="3" s="1"/>
  <c r="E182" i="3"/>
  <c r="F182" i="3"/>
  <c r="I182" i="3"/>
  <c r="J182" i="3"/>
  <c r="K182" i="3"/>
  <c r="D182" i="3"/>
  <c r="C182" i="3"/>
  <c r="D154" i="3"/>
  <c r="E154" i="3"/>
  <c r="F154" i="3"/>
  <c r="I154" i="3"/>
  <c r="J154" i="3"/>
  <c r="K154" i="3"/>
  <c r="C154" i="3"/>
  <c r="L153" i="3"/>
  <c r="D120" i="3"/>
  <c r="E120" i="3"/>
  <c r="F120" i="3"/>
  <c r="I120" i="3"/>
  <c r="J120" i="3"/>
  <c r="K120" i="3"/>
  <c r="C120" i="3"/>
  <c r="L119" i="3"/>
  <c r="D107" i="3"/>
  <c r="E107" i="3"/>
  <c r="F107" i="3"/>
  <c r="I107" i="3"/>
  <c r="J107" i="3"/>
  <c r="K107" i="3"/>
  <c r="C107" i="3"/>
  <c r="L106" i="3"/>
  <c r="D76" i="3"/>
  <c r="E76" i="3"/>
  <c r="F76" i="3"/>
  <c r="I76" i="3"/>
  <c r="J76" i="3"/>
  <c r="K76" i="3"/>
  <c r="C76" i="3"/>
  <c r="L75" i="3"/>
  <c r="D69" i="3"/>
  <c r="E69" i="3"/>
  <c r="F69" i="3"/>
  <c r="I69" i="3"/>
  <c r="J69" i="3"/>
  <c r="C69" i="3"/>
  <c r="D37" i="3"/>
  <c r="E37" i="3"/>
  <c r="F37" i="3"/>
  <c r="I37" i="3"/>
  <c r="J37" i="3"/>
  <c r="K37" i="3"/>
  <c r="L37" i="3"/>
  <c r="C37" i="3"/>
  <c r="M385" i="3" l="1"/>
  <c r="M119" i="3"/>
  <c r="M153" i="3"/>
  <c r="M550" i="3"/>
  <c r="H556" i="3"/>
  <c r="M428" i="3"/>
  <c r="M425" i="3"/>
  <c r="L154" i="3"/>
  <c r="L120" i="3"/>
  <c r="M68" i="3"/>
  <c r="L498" i="3"/>
  <c r="M241" i="3"/>
  <c r="M368" i="3"/>
  <c r="M408" i="3"/>
  <c r="L386" i="3"/>
  <c r="M522" i="3"/>
  <c r="L551" i="3"/>
  <c r="M266" i="3"/>
  <c r="L409" i="3"/>
  <c r="M461" i="3"/>
  <c r="L462" i="3"/>
  <c r="H242" i="3"/>
  <c r="M242" i="3" s="1"/>
  <c r="M75" i="3"/>
  <c r="L76" i="3"/>
  <c r="L426" i="3"/>
  <c r="L69" i="3"/>
  <c r="M106" i="3"/>
  <c r="L107" i="3"/>
  <c r="L523" i="3"/>
  <c r="L258" i="3"/>
  <c r="M257" i="3"/>
  <c r="M326" i="3"/>
  <c r="H327" i="3"/>
  <c r="M327" i="3" s="1"/>
  <c r="H462" i="3"/>
  <c r="M181" i="3"/>
  <c r="M488" i="3"/>
  <c r="M213" i="3"/>
  <c r="H69" i="3"/>
  <c r="H120" i="3"/>
  <c r="H498" i="3"/>
  <c r="M41" i="3"/>
  <c r="H182" i="3"/>
  <c r="M182" i="3" s="1"/>
  <c r="H267" i="3"/>
  <c r="M267" i="3" s="1"/>
  <c r="M433" i="3"/>
  <c r="H551" i="3"/>
  <c r="H523" i="3"/>
  <c r="H489" i="3"/>
  <c r="M489" i="3" s="1"/>
  <c r="H434" i="3"/>
  <c r="M434" i="3" s="1"/>
  <c r="H426" i="3"/>
  <c r="M426" i="3" s="1"/>
  <c r="H409" i="3"/>
  <c r="M388" i="3"/>
  <c r="H386" i="3"/>
  <c r="H369" i="3"/>
  <c r="M369" i="3" s="1"/>
  <c r="M277" i="3"/>
  <c r="H258" i="3"/>
  <c r="H251" i="3"/>
  <c r="M251" i="3" s="1"/>
  <c r="M219" i="3"/>
  <c r="H214" i="3"/>
  <c r="M214" i="3" s="1"/>
  <c r="H154" i="3"/>
  <c r="H107" i="3"/>
  <c r="M107" i="3" s="1"/>
  <c r="H76" i="3"/>
  <c r="H37" i="3"/>
  <c r="M37" i="3" s="1"/>
  <c r="M250" i="3"/>
  <c r="M498" i="3" l="1"/>
  <c r="M523" i="3"/>
  <c r="M154" i="3"/>
  <c r="M120" i="3"/>
  <c r="M258" i="3"/>
  <c r="M386" i="3"/>
  <c r="M462" i="3"/>
  <c r="M409" i="3"/>
  <c r="M551" i="3"/>
  <c r="M69" i="3"/>
  <c r="M76" i="3"/>
  <c r="L561" i="3" l="1"/>
  <c r="M561" i="3" s="1"/>
  <c r="L555" i="3" l="1"/>
  <c r="L556" i="3" l="1"/>
  <c r="M556" i="3" s="1"/>
  <c r="M555" i="3"/>
</calcChain>
</file>

<file path=xl/sharedStrings.xml><?xml version="1.0" encoding="utf-8"?>
<sst xmlns="http://schemas.openxmlformats.org/spreadsheetml/2006/main" count="1132" uniqueCount="548">
  <si>
    <t>2021-22 Unaudited Spending by Ministry and Program ($)</t>
  </si>
  <si>
    <t>Ministry</t>
  </si>
  <si>
    <t>Program</t>
  </si>
  <si>
    <t>2021-22 
Spending Plan</t>
  </si>
  <si>
    <t>Q1 Adjustments</t>
  </si>
  <si>
    <t xml:space="preserve">Q2 Adjustments </t>
  </si>
  <si>
    <t>Q3 Adjustments</t>
  </si>
  <si>
    <t>Total Adjustments (D+E+F)</t>
  </si>
  <si>
    <t>Revised 2021-22 Spending Plan (C+G)</t>
  </si>
  <si>
    <t>Q1 Spending</t>
  </si>
  <si>
    <t>Q2 Spending</t>
  </si>
  <si>
    <t>Q3 Spending</t>
  </si>
  <si>
    <t>Actual Spending YTD (I+J+K)</t>
  </si>
  <si>
    <t>Actual Spending as a Share of Revised Spending Plan (%)</t>
  </si>
  <si>
    <t>OMAFRA</t>
  </si>
  <si>
    <t>Ministry of Agriculture, Food and Rural Affairs (OMAFRA)</t>
  </si>
  <si>
    <t>Ontario Risk Management Program</t>
  </si>
  <si>
    <t>University of Guelph</t>
  </si>
  <si>
    <t>AgriInsurance</t>
  </si>
  <si>
    <t>AgriStability</t>
  </si>
  <si>
    <t>Farmers’ Risk Management Premium Fund</t>
  </si>
  <si>
    <t>COVID 19 Programming</t>
  </si>
  <si>
    <t>Ontario Wine Fund</t>
  </si>
  <si>
    <t>AgriInvest</t>
  </si>
  <si>
    <t>Canadian Ag Partnership-Federal-Economic Development</t>
  </si>
  <si>
    <t>Food Industry</t>
  </si>
  <si>
    <t>Canadian Ag Partnership-Federal-Public Health and Env</t>
  </si>
  <si>
    <t>Agricorp</t>
  </si>
  <si>
    <t>Agricultural Drainage Infrastructure Program</t>
  </si>
  <si>
    <t>Canadian Ag Partnership-Federal-Research</t>
  </si>
  <si>
    <t>AgriRecovery</t>
  </si>
  <si>
    <t>Rural Economic Development Program</t>
  </si>
  <si>
    <t>Grassroots Growth Program</t>
  </si>
  <si>
    <t>Research Infrastructure Maintenance and Repairs</t>
  </si>
  <si>
    <t>Small Cidery and Small Distillery Support Program</t>
  </si>
  <si>
    <t>Research Infrastructure Renewal</t>
  </si>
  <si>
    <t>Wildlife Damage Compensation - Federal</t>
  </si>
  <si>
    <t>Grants in Lieu of Taxes</t>
  </si>
  <si>
    <t>Wildlife Damage Compensation - Provincial</t>
  </si>
  <si>
    <t>Lake Simcoe Agri-Environmental Partnerships</t>
  </si>
  <si>
    <t>Food Safety Research</t>
  </si>
  <si>
    <t>Agri-Food and Animal Health Laboratory Infrastructure</t>
  </si>
  <si>
    <t>Animal Health Compensation Program</t>
  </si>
  <si>
    <t>Provision for Loan Guarantees - Commodity Loan Guarantee Program</t>
  </si>
  <si>
    <t>AgriRisk Federal</t>
  </si>
  <si>
    <t>AgriRisk Provincial</t>
  </si>
  <si>
    <t xml:space="preserve">Other Programs </t>
  </si>
  <si>
    <t>Ministry Total</t>
  </si>
  <si>
    <t>MAG</t>
  </si>
  <si>
    <t>Ministry of the Attorney General (MAG)</t>
  </si>
  <si>
    <t>Legal Aid Ontario</t>
  </si>
  <si>
    <t>Victim Crisis Assistance Ontario</t>
  </si>
  <si>
    <t>Indigenous Justice Projects</t>
  </si>
  <si>
    <t>Grants for Sexual Assault Initiatives</t>
  </si>
  <si>
    <t>Political Contribution Tax Credit</t>
  </si>
  <si>
    <t>Bail Verification and Supervision</t>
  </si>
  <si>
    <t>Indigenous Victims' Services</t>
  </si>
  <si>
    <t>Grants for Partner Assault Response Programs</t>
  </si>
  <si>
    <t>Supervised Access</t>
  </si>
  <si>
    <t>Special Victims' Projects</t>
  </si>
  <si>
    <t>Human Rights Legal Support Centre</t>
  </si>
  <si>
    <t>Ontario Indigenous Courtwork Program</t>
  </si>
  <si>
    <t>Direct Accountability Programs</t>
  </si>
  <si>
    <t>Civil Remedies for Illicit Activities - Civil Remedies Act - Victims Compensation</t>
  </si>
  <si>
    <t>Child Victims' Program</t>
  </si>
  <si>
    <t>Civil Remedies for Illicit Activities - Civil Remedies Act, Grants</t>
  </si>
  <si>
    <t>Compensation to Victims of Crime</t>
  </si>
  <si>
    <t>Federal Contraventions Act Support for French Language Services</t>
  </si>
  <si>
    <t>Drug Treatment Courts</t>
  </si>
  <si>
    <t>Proceeds of Crime Victims Compensation</t>
  </si>
  <si>
    <t>Justice Centre – Community Partnerships</t>
  </si>
  <si>
    <t>Specialized Services</t>
  </si>
  <si>
    <t>Jury Roll</t>
  </si>
  <si>
    <t>Innovation Projects</t>
  </si>
  <si>
    <t>Bail Safety</t>
  </si>
  <si>
    <t>Alcohol and Gaming Commission of Ontario</t>
  </si>
  <si>
    <t>Settlements - Direct Payments, the Crown Liability and Proceedings Act</t>
  </si>
  <si>
    <t>Grants - National Judicial Institute/Ontario Conference of Judges</t>
  </si>
  <si>
    <t>Land Transfers</t>
  </si>
  <si>
    <t>CAB</t>
  </si>
  <si>
    <t>Cabinet Office (CAB)</t>
  </si>
  <si>
    <t>Grants to Promote Federal - Provincial Relations</t>
  </si>
  <si>
    <t>Canadian Intergovernmental Conference Secretariat</t>
  </si>
  <si>
    <t>Institute of Intergovernmental Relations</t>
  </si>
  <si>
    <t>International Disaster Relief</t>
  </si>
  <si>
    <t>MCCSS</t>
  </si>
  <si>
    <t>Ministry of Children, Community and Social Services (MCCSS)</t>
  </si>
  <si>
    <t>Ontario Disability Support Program - Financial Assistance</t>
  </si>
  <si>
    <t>Ontario Works - Financial Assistance</t>
  </si>
  <si>
    <t>Residential services</t>
  </si>
  <si>
    <t>Child Protection Services</t>
  </si>
  <si>
    <t>Ontario Drug Benefit Plan</t>
  </si>
  <si>
    <t>Ontario Child Benefit</t>
  </si>
  <si>
    <t>Supportive services</t>
  </si>
  <si>
    <t>Autism</t>
  </si>
  <si>
    <t>Children's Treatment and Rehabilitation Services</t>
  </si>
  <si>
    <t>Supports to Victims of Violence</t>
  </si>
  <si>
    <t>Ontario Works - Employment Assistance</t>
  </si>
  <si>
    <t>Child and Youth Community Supports</t>
  </si>
  <si>
    <t>Complex Special Needs</t>
  </si>
  <si>
    <t>Youth Justice Services</t>
  </si>
  <si>
    <t>Child Welfare - Indigenous Community and Prevention Supports</t>
  </si>
  <si>
    <t>Healthy Families</t>
  </si>
  <si>
    <t>Supports to Community Living</t>
  </si>
  <si>
    <t>Child Welfare - Community and Prevention Supports</t>
  </si>
  <si>
    <t>Youth Initiatives</t>
  </si>
  <si>
    <t>Ontario Disability Support Program - Employment Assistance</t>
  </si>
  <si>
    <t>Indigenous Healing and Wellness Strategy</t>
  </si>
  <si>
    <t>Partner Facility Renewal</t>
  </si>
  <si>
    <t>Ontario Child Benefit Equivalent</t>
  </si>
  <si>
    <t>Violence Prevention Initiatives</t>
  </si>
  <si>
    <t>Capital Grants</t>
  </si>
  <si>
    <t>Economic Empowerment Initiatives</t>
  </si>
  <si>
    <t>Children's Activity Tax Credit</t>
  </si>
  <si>
    <t>Citizenship and Immigration Initiatives</t>
  </si>
  <si>
    <t>MCU</t>
  </si>
  <si>
    <t>Ministry of Colleges and Universities (MCU)</t>
  </si>
  <si>
    <t>Grants for University Operating Costs</t>
  </si>
  <si>
    <t>Grants for College Operating Costs</t>
  </si>
  <si>
    <t>Student Financial Assistance Programs</t>
  </si>
  <si>
    <t>Research Operating Costs</t>
  </si>
  <si>
    <t>Ontario Research Fund - Research Infrastructure</t>
  </si>
  <si>
    <t>Capital Grants - Universities</t>
  </si>
  <si>
    <t>Capital Grants - Colleges</t>
  </si>
  <si>
    <t>Grants for Indigenous Institute Operating Costs</t>
  </si>
  <si>
    <t>Postsecondary Transformation</t>
  </si>
  <si>
    <t>Council of Ministers of Education, Canada</t>
  </si>
  <si>
    <t>MEDJCT</t>
  </si>
  <si>
    <t>Ministry of Economic Development, Job Creation and Trade (MEDJCT)</t>
  </si>
  <si>
    <t>Jobs and Prosperity Fund and Other Business Support Programs</t>
  </si>
  <si>
    <t>Ontario Innovation Tax Credit</t>
  </si>
  <si>
    <t>Invest Ontario Fund</t>
  </si>
  <si>
    <t>Ontario Tourism and Hospitality Small Business Support Grant</t>
  </si>
  <si>
    <t>Regional Opportunities Investment Tax Credit</t>
  </si>
  <si>
    <t>Ontario Together Fund</t>
  </si>
  <si>
    <t>Auto Assemblers Investments</t>
  </si>
  <si>
    <t>Business Research Institution Tax Credit</t>
  </si>
  <si>
    <t>Commercialization and Innovation Network Support</t>
  </si>
  <si>
    <t>Ontario Centre of Innovation</t>
  </si>
  <si>
    <t>Small Business Enterprise Centres Entrepreneurship Programs</t>
  </si>
  <si>
    <t>Automotive Plan</t>
  </si>
  <si>
    <t>Sector Support Grants</t>
  </si>
  <si>
    <t>Enhanced Digital Mainstreet</t>
  </si>
  <si>
    <t>Invest Ontario Fund - Operating</t>
  </si>
  <si>
    <t>Communitech Hub</t>
  </si>
  <si>
    <t>Ontario Vehicle Innovation Network</t>
  </si>
  <si>
    <t>Toronto Global</t>
  </si>
  <si>
    <t>Ontario Capital Growth Corporation - Operating</t>
  </si>
  <si>
    <t>Ontario Made Program</t>
  </si>
  <si>
    <t>Trillium Network for Advanced Manufacturing</t>
  </si>
  <si>
    <t>Investment Ready: Certified Site</t>
  </si>
  <si>
    <t>Eastern Ontario Development Fund</t>
  </si>
  <si>
    <t>Student Entrepreneurship Experience - Summer Company</t>
  </si>
  <si>
    <t>Southwestern Ontario Development Fund</t>
  </si>
  <si>
    <t>Small Business Enterprise Centres</t>
  </si>
  <si>
    <t>Jobs and Prosperity Fund - Interest Incentives</t>
  </si>
  <si>
    <t>Entrepreneurship Programs</t>
  </si>
  <si>
    <t>Ontario Small Business Relief Program</t>
  </si>
  <si>
    <t>Ontario Small Business Support Grant</t>
  </si>
  <si>
    <t>Futurepreneur</t>
  </si>
  <si>
    <t>EDU</t>
  </si>
  <si>
    <t>Ministry of Education (EDU)</t>
  </si>
  <si>
    <t>School Board Operating Grants</t>
  </si>
  <si>
    <t>Education Property Tax Non-Cash Expense</t>
  </si>
  <si>
    <t>Child Care and Early Years</t>
  </si>
  <si>
    <t>School Board Capital Grants</t>
  </si>
  <si>
    <t>Government Costs, the Teachers' Pension Act</t>
  </si>
  <si>
    <t>Investing in Canada Infrastructure Program (ICIP)</t>
  </si>
  <si>
    <t>Ontario Child Care Tax Credit</t>
  </si>
  <si>
    <t>Priorities and Partnerships Funding - School Boards</t>
  </si>
  <si>
    <t>School Board – Capital Funding for Child Care</t>
  </si>
  <si>
    <t>Priorities and Partnerships Funding - Third Parties</t>
  </si>
  <si>
    <t>Ontario Educational Communications Authority (TVO)</t>
  </si>
  <si>
    <t>Official Languages Projects</t>
  </si>
  <si>
    <t>Education Quality and Accountability Office</t>
  </si>
  <si>
    <t>Office des télécommunications éducatives de langue française de l'Ontario (TFO)</t>
  </si>
  <si>
    <t>Early Learning Program</t>
  </si>
  <si>
    <t>Priorities and Partnerships Funding – School Boards (Capital)</t>
  </si>
  <si>
    <t>Climate Action Incentive Fund (CAIF)</t>
  </si>
  <si>
    <t>Child Care and Early Years Capital</t>
  </si>
  <si>
    <t>Partner Sustainability Grants</t>
  </si>
  <si>
    <t>Ontario Educational Communications Authority (TVO) - Capital</t>
  </si>
  <si>
    <t>Office des télécommunications éducatives de langue française de l'Ontario (TFO) - Capital</t>
  </si>
  <si>
    <t>Provincial Schools Student Enhancement Program</t>
  </si>
  <si>
    <t>Payments in lieu of municipal taxation</t>
  </si>
  <si>
    <t>Provincial Benefits Trusts</t>
  </si>
  <si>
    <t>Education Programs - Other</t>
  </si>
  <si>
    <t>ENDM</t>
  </si>
  <si>
    <t>Ministry of Energy, Northern Development and Mines (ENDM)</t>
  </si>
  <si>
    <t>Renewable Cost Shift</t>
  </si>
  <si>
    <t>Ontario Electricity Rebate</t>
  </si>
  <si>
    <t>Distribution Rate Protection</t>
  </si>
  <si>
    <t>Rural or Remote Rate Protection Program</t>
  </si>
  <si>
    <t>Ontario Electricity Support Program</t>
  </si>
  <si>
    <t>Northern Industrial Electricity Rate Program</t>
  </si>
  <si>
    <t>Fair Hydro Trust Financing Costs</t>
  </si>
  <si>
    <t>Indigenous Economic Development</t>
  </si>
  <si>
    <t>Northern Ontario Heritage Fund</t>
  </si>
  <si>
    <t>Northern Ontario Heritage Fund - Capital</t>
  </si>
  <si>
    <t>COVID-19 Response - Energy Rebate Grant</t>
  </si>
  <si>
    <t>On-Reserve First Nations Delivery Credit</t>
  </si>
  <si>
    <t>Northern Ontario Energy Credit</t>
  </si>
  <si>
    <t>Resource Revenue Sharing for Mining</t>
  </si>
  <si>
    <t>Winter Roads</t>
  </si>
  <si>
    <t>Matawa Broadband</t>
  </si>
  <si>
    <t>Focused Flow-through Share Tax Credit</t>
  </si>
  <si>
    <t>Energy Support, Engagement and Indigenous Partnership Programs</t>
  </si>
  <si>
    <t>Ontario Junior Exploration Program</t>
  </si>
  <si>
    <t>Economic Development</t>
  </si>
  <si>
    <t>Community Services</t>
  </si>
  <si>
    <t>Mapping Ontario's Geological Opportunities</t>
  </si>
  <si>
    <t>Mineral Development and Investment</t>
  </si>
  <si>
    <t>Reporting Ontario’s Mining Activities</t>
  </si>
  <si>
    <t>Remote Air Carrier Support Program</t>
  </si>
  <si>
    <t>Smart Grid Fund</t>
  </si>
  <si>
    <t>Ontario Rebate for Electricity Consumers</t>
  </si>
  <si>
    <t>Electricity Rate Mitigation</t>
  </si>
  <si>
    <t>MECP</t>
  </si>
  <si>
    <t>Ministry of Environment, Conservation and Parks (MECP)</t>
  </si>
  <si>
    <t>Improving Municipal Wastewater and Stormwater Management</t>
  </si>
  <si>
    <t>Wastewater Monitoring and Public Reporting</t>
  </si>
  <si>
    <t>Source Water Protection</t>
  </si>
  <si>
    <t>Great Lakes</t>
  </si>
  <si>
    <t>Wetland Conservation Programs</t>
  </si>
  <si>
    <t>Species at Risk in Ontario Stewardship</t>
  </si>
  <si>
    <t>Environmental Planning and Action</t>
  </si>
  <si>
    <t>Conservation Partnership – Capital</t>
  </si>
  <si>
    <t>Walkerton Clean Water Centre</t>
  </si>
  <si>
    <t>Muskoka Watershed Initiative</t>
  </si>
  <si>
    <t>Conservation Partnership</t>
  </si>
  <si>
    <t>Lake Simcoe</t>
  </si>
  <si>
    <t>Ontario Community Environment Fund</t>
  </si>
  <si>
    <t>Ontario Parks Resource Stewardship</t>
  </si>
  <si>
    <t>Indigenous Engagement and Collaboration</t>
  </si>
  <si>
    <t>Climate Change</t>
  </si>
  <si>
    <t>Ontario Parks Partners' Bursary Program</t>
  </si>
  <si>
    <t>Environmental Planning and Action - Capital</t>
  </si>
  <si>
    <t>Environmental Science and Technical Research</t>
  </si>
  <si>
    <t>Environmental Remediation - Capital</t>
  </si>
  <si>
    <t>Trust, the English and Wabigoon Rivers Remediation Funding Act, 2017</t>
  </si>
  <si>
    <t>Youth Employment Programs</t>
  </si>
  <si>
    <t>Investment in Shared Infrastructure</t>
  </si>
  <si>
    <t>Indigenous Community Drinking Water</t>
  </si>
  <si>
    <t>MOF</t>
  </si>
  <si>
    <t>Ministry of Finance (MOF)</t>
  </si>
  <si>
    <t>Ontario Municipal Partnership Fund</t>
  </si>
  <si>
    <t>Guaranteed Annual Income System</t>
  </si>
  <si>
    <t>COVID-19 Response - Business Property Tax Rebate Grant</t>
  </si>
  <si>
    <t>Special Payments to Municipalities</t>
  </si>
  <si>
    <t>Transitional Mitigation Payment</t>
  </si>
  <si>
    <t>Tax Compliance Partnership Agreements</t>
  </si>
  <si>
    <t>MFA</t>
  </si>
  <si>
    <t>Ministry of Francophone Affairs (MFA)</t>
  </si>
  <si>
    <t>Francophone Community Grants</t>
  </si>
  <si>
    <t>Francophone Non-Profit COVID-19 Relief</t>
  </si>
  <si>
    <t>Ontario-Quebec Agreement</t>
  </si>
  <si>
    <t>Support for Long-Term Francophone Economic Development</t>
  </si>
  <si>
    <t>MGCS</t>
  </si>
  <si>
    <t>Ministry of Government and Consumer Services (MGCS)</t>
  </si>
  <si>
    <t>Centralized Supply Chain</t>
  </si>
  <si>
    <t>Realty Transactions</t>
  </si>
  <si>
    <t>Grants in Support of Consumer Services</t>
  </si>
  <si>
    <t>Archives Support Grants</t>
  </si>
  <si>
    <t>Federal Rouge Park</t>
  </si>
  <si>
    <t>Realty Transactions - Capital</t>
  </si>
  <si>
    <t>MOH</t>
  </si>
  <si>
    <t>Ministry of Health (MOH)</t>
  </si>
  <si>
    <t>Operation of Hospitals</t>
  </si>
  <si>
    <t>Payments made for services and for care provided by physicians and practitioners</t>
  </si>
  <si>
    <t>Ontario Drug Programs</t>
  </si>
  <si>
    <t>Home Care</t>
  </si>
  <si>
    <t>COVID-19 Response</t>
  </si>
  <si>
    <t>Cancer Treatment Services</t>
  </si>
  <si>
    <t>Community Mental Health</t>
  </si>
  <si>
    <t>Major Hospital Projects</t>
  </si>
  <si>
    <t>Official Local Health Agencies</t>
  </si>
  <si>
    <t>Payments for Ambulance and related Emergency Services: Municipal Ambulance</t>
  </si>
  <si>
    <t>Clinical Education</t>
  </si>
  <si>
    <t>Specialty Psychiatric Hospitals</t>
  </si>
  <si>
    <t>Canadian Blood Services</t>
  </si>
  <si>
    <t>Community Support Services</t>
  </si>
  <si>
    <t>Assistive Devices and Supplies Program</t>
  </si>
  <si>
    <t>Community Health Centres</t>
  </si>
  <si>
    <t>Community and Priority Services</t>
  </si>
  <si>
    <t>Child and Youth Mental Health</t>
  </si>
  <si>
    <t>Ontario Agency for Health Protection and Promotion</t>
  </si>
  <si>
    <t>Assisted Living Services in Supportive Housing</t>
  </si>
  <si>
    <t>Regional Coordination Operations Support</t>
  </si>
  <si>
    <t>Outbreaks of Diseases</t>
  </si>
  <si>
    <t>Digital Health Strategy and Programs</t>
  </si>
  <si>
    <t>Addiction Program</t>
  </si>
  <si>
    <t>Midwifery Services</t>
  </si>
  <si>
    <t>Digital Health</t>
  </si>
  <si>
    <t>Air Ambulance</t>
  </si>
  <si>
    <t>Health Infrastructure Renewal Fund</t>
  </si>
  <si>
    <t>HIV/AIDS and Hepatitis C Programs</t>
  </si>
  <si>
    <t>Cancer Screening Programs</t>
  </si>
  <si>
    <t>Payments for Ambulance and related Emergency Services: Other Ambulance Operations and Related Emergency Services</t>
  </si>
  <si>
    <t>Prevent Disease, Injury and Addiction</t>
  </si>
  <si>
    <t>Acquired Brain Injury</t>
  </si>
  <si>
    <t>Quality Health Initiatives</t>
  </si>
  <si>
    <t>Organ and Tissue Donation and Transplantation Services</t>
  </si>
  <si>
    <t>Independent Health Facilities</t>
  </si>
  <si>
    <t>Northern Travel Program</t>
  </si>
  <si>
    <t>Community Health Programs</t>
  </si>
  <si>
    <t>Small Hospital Projects</t>
  </si>
  <si>
    <t>Medical and Diagnostic Equipment Fund</t>
  </si>
  <si>
    <t>Health Quality Programs</t>
  </si>
  <si>
    <t>Underserviced Area Plan</t>
  </si>
  <si>
    <t>Applied Health Evidence Program</t>
  </si>
  <si>
    <t>Operation of Related Facilities</t>
  </si>
  <si>
    <t>Health System Information Management</t>
  </si>
  <si>
    <t>Teletriage Services</t>
  </si>
  <si>
    <t>Integrated Health Facility Programs</t>
  </si>
  <si>
    <t>Digital Health Capital</t>
  </si>
  <si>
    <t>Smoke-Free Ontario</t>
  </si>
  <si>
    <t>Public Health Laboratories</t>
  </si>
  <si>
    <t>Tuberculosis Prevention</t>
  </si>
  <si>
    <t>Health Workforce Programs</t>
  </si>
  <si>
    <t>Quality Management Program - Laboratory Services</t>
  </si>
  <si>
    <t>Grants to Compensate for Municipal Taxation - Hospitals</t>
  </si>
  <si>
    <t>Disease Prevention Strategy</t>
  </si>
  <si>
    <t>Sexually Transmitted Diseases Control</t>
  </si>
  <si>
    <t>Grants to Compensate for Municipal Taxation – Specialty Psychiatric Hospitals</t>
  </si>
  <si>
    <t>MHSTCI</t>
  </si>
  <si>
    <t>Ministry of Heritage, Sport, Tourism and Culture Industries (MHSTCI)</t>
  </si>
  <si>
    <t>Ontario Production Services Tax Credit</t>
  </si>
  <si>
    <t>Ontario Film and Television Tax Credit</t>
  </si>
  <si>
    <t>Ontario Trillium Foundation</t>
  </si>
  <si>
    <t>Tourism Recovery and Support</t>
  </si>
  <si>
    <t>Grants in Support of Tourism Investment Development</t>
  </si>
  <si>
    <t>Ontario Interactive Digital Media Tax Credit</t>
  </si>
  <si>
    <t>Ontario Arts Council</t>
  </si>
  <si>
    <t>Ontario Grant for Faith-Based and Cultural Organizations</t>
  </si>
  <si>
    <t>Ontario Computer Animation and Special Effects Tax Credit</t>
  </si>
  <si>
    <t>Grants in Support for Tourism Regions</t>
  </si>
  <si>
    <t>Ontario Tourism Marketing Partnership Corporation</t>
  </si>
  <si>
    <t>Ontario Media Development Corporation</t>
  </si>
  <si>
    <t>Sport</t>
  </si>
  <si>
    <t>Royal Ontario Museum</t>
  </si>
  <si>
    <t>Libraries Sector Support</t>
  </si>
  <si>
    <t>Repairs and Rehabilitation Capital</t>
  </si>
  <si>
    <t>Active Recreation</t>
  </si>
  <si>
    <t>Art Gallery of Ontario</t>
  </si>
  <si>
    <t>Grants in Support of the Festival and Event Attractions and Support Program</t>
  </si>
  <si>
    <t>Ontario Science Centre</t>
  </si>
  <si>
    <t>Grants in Support of Sport and Recreation</t>
  </si>
  <si>
    <t>St. Lawrence Parks Commission</t>
  </si>
  <si>
    <t>Ontario Music Investment Fund</t>
  </si>
  <si>
    <t>Heritage Initiative Transfer Payment</t>
  </si>
  <si>
    <t>Science North</t>
  </si>
  <si>
    <t>Heritage Sector Support</t>
  </si>
  <si>
    <t>Ontario Book Publishing Tax Credit</t>
  </si>
  <si>
    <t>Royal Botanical Gardens</t>
  </si>
  <si>
    <t>Ontario Heritage Trust</t>
  </si>
  <si>
    <t>McMichael Canadian Collection</t>
  </si>
  <si>
    <t>Grants in Support of Culture</t>
  </si>
  <si>
    <t>Arts Sector Support</t>
  </si>
  <si>
    <t>Ontario Place Corporation</t>
  </si>
  <si>
    <t>Southern Ontario Library Service</t>
  </si>
  <si>
    <t>Ontario Library Service North</t>
  </si>
  <si>
    <t>Summer Experience Program (SEP)</t>
  </si>
  <si>
    <t>Recognition</t>
  </si>
  <si>
    <t>Agencies and Attractions Sector Support</t>
  </si>
  <si>
    <t>Agencies and Attractions Capital Sector Support</t>
  </si>
  <si>
    <t>IAO</t>
  </si>
  <si>
    <t>Ministry of Indigenous Affairs (IAO)</t>
  </si>
  <si>
    <t>New Relationship Fund</t>
  </si>
  <si>
    <t>Support for Community Negotiations Fund</t>
  </si>
  <si>
    <t>Indigenous Economic Development Fund</t>
  </si>
  <si>
    <t>Participation Fund</t>
  </si>
  <si>
    <t>Policy Development Engagement Fund</t>
  </si>
  <si>
    <t>Indigenous Community Capital Grants Program</t>
  </si>
  <si>
    <t>Métis Economic Development Fund</t>
  </si>
  <si>
    <t>Ontario Indigenous Representative Organization Fund</t>
  </si>
  <si>
    <t>Mercury Disability Fund – Trustee, English and Wabigoon River Systems Mercury Contamination Settlement Agreement Act, 1986</t>
  </si>
  <si>
    <t>Negotiated Settlements - Capital</t>
  </si>
  <si>
    <t>Mercury Disability Fund - Administration</t>
  </si>
  <si>
    <t>Land Claim Settlements</t>
  </si>
  <si>
    <t>Negotiated Settlements</t>
  </si>
  <si>
    <t>Support for Indian Residential School Burial Sites</t>
  </si>
  <si>
    <t>MOI</t>
  </si>
  <si>
    <t>Ministry of Infrastructure (MOI)</t>
  </si>
  <si>
    <t>Broadband and Cellular Infrastructure</t>
  </si>
  <si>
    <t>Municipal Infrastructure</t>
  </si>
  <si>
    <t>Toronto Waterfront Revitalization</t>
  </si>
  <si>
    <t>Rural and Northern Infrastructure – Federal Contribution</t>
  </si>
  <si>
    <t>ICIP - COVID-19 Resilience (Federal Contribution)</t>
  </si>
  <si>
    <t>Community, Culture and Recreation (Federal Contributions)</t>
  </si>
  <si>
    <t>Federal – Provincial Infrastructure Programs – Provincial Contributions</t>
  </si>
  <si>
    <t>Community, Culture and Recreation (Provincial Contributions)</t>
  </si>
  <si>
    <t>Rural and Northern Infrastructure – Provincial Contribution</t>
  </si>
  <si>
    <t>Federal – Provincial Infrastructure Programs – Federal Contributions</t>
  </si>
  <si>
    <t>Green Infrastructure (Provincial Contributions)</t>
  </si>
  <si>
    <t>ICIP - COVID-19 Resilience (Provincial Contribution)</t>
  </si>
  <si>
    <t>Natural Gas Access</t>
  </si>
  <si>
    <t>Green Infrastructure (Federal Contributions)</t>
  </si>
  <si>
    <t>Municipal Infrastructure Investment Initiative</t>
  </si>
  <si>
    <t>Clean Water and Wastewater Fund – Provincial Contributions</t>
  </si>
  <si>
    <t>Asset Management</t>
  </si>
  <si>
    <t>Community Infrastructure Interest Incentives</t>
  </si>
  <si>
    <t>Clean Water and Wastewater Fund – Federal Contributions</t>
  </si>
  <si>
    <t>Priority Local Infrastructure- Strategic Priority Infrastructure Fund</t>
  </si>
  <si>
    <t>MLTSD</t>
  </si>
  <si>
    <t>Ministry of Labour, Training and Skills Development (MLTSD)</t>
  </si>
  <si>
    <t>Employment and Training</t>
  </si>
  <si>
    <t>Ontario Jobs Training Tax Credit Transfer Payment</t>
  </si>
  <si>
    <t>Health and Safety Associations</t>
  </si>
  <si>
    <t>Ontario Co-operative Education Tax Credit</t>
  </si>
  <si>
    <t>Settlement and Integration Transfer Payment</t>
  </si>
  <si>
    <t>Apprenticeship Enhancement Fund</t>
  </si>
  <si>
    <t>Prevention Research</t>
  </si>
  <si>
    <t>Ontario Apprenticeship Training Tax Credit</t>
  </si>
  <si>
    <t>Prevention Grants</t>
  </si>
  <si>
    <t>Health and Safety Associations Capital</t>
  </si>
  <si>
    <t>Grants to Radiation Safety Institute of Canada</t>
  </si>
  <si>
    <t>Grants to promote improved employment practices</t>
  </si>
  <si>
    <t>Grants to promote improved health and safety practices</t>
  </si>
  <si>
    <t>Ontario COVID-19 Worker Income Protection Benefit</t>
  </si>
  <si>
    <t>Lieutenant Governor</t>
  </si>
  <si>
    <t>Office of the Lieutenant Governor</t>
  </si>
  <si>
    <t>MLTC</t>
  </si>
  <si>
    <t>Ministry of Long-Term Care (MLTC)</t>
  </si>
  <si>
    <t>Long-Term Care Homes – Operations</t>
  </si>
  <si>
    <t>Long-Term Care Homes Capital</t>
  </si>
  <si>
    <t>Long-Term Care Homes – Development</t>
  </si>
  <si>
    <t>MMAH</t>
  </si>
  <si>
    <t>Ministry of Municipal Affairs and Housing (MMAH)</t>
  </si>
  <si>
    <t>Homelessness Programs</t>
  </si>
  <si>
    <t>Community Housing Programs</t>
  </si>
  <si>
    <t>National Housing Strategy Programs - Capital</t>
  </si>
  <si>
    <t>National Housing Strategy Programs</t>
  </si>
  <si>
    <t>Homelessness Programs - Capital</t>
  </si>
  <si>
    <t>Payments under the Municipal Tax Assistance Act</t>
  </si>
  <si>
    <t>Municipal Modernization Program</t>
  </si>
  <si>
    <t>Community Housing Programs - Capital</t>
  </si>
  <si>
    <t>Taxes on Tenanted Provincial Properties under the Municipal Tax Assistance Act</t>
  </si>
  <si>
    <t>Indigenous and Community Housing Initiatives</t>
  </si>
  <si>
    <t>National Disaster Mitigation Program</t>
  </si>
  <si>
    <t>National Disaster Mitigation Program - Capital</t>
  </si>
  <si>
    <t>Assistance to Moosonee</t>
  </si>
  <si>
    <t>Assistance to Planning Boards</t>
  </si>
  <si>
    <t>Priority Projects for Municipalities and Municipal Organizations - Capital</t>
  </si>
  <si>
    <t>Municipal Disaster Recovery Assistance - Capital</t>
  </si>
  <si>
    <t>Priority Projects for Municipalities and Municipal Organizations</t>
  </si>
  <si>
    <t>Disaster Recovery Assistance for Ontarians</t>
  </si>
  <si>
    <t>Municipal Disaster Recovery Assistance</t>
  </si>
  <si>
    <t>Housing Lands - Lease</t>
  </si>
  <si>
    <t>Housing Lands - Sale</t>
  </si>
  <si>
    <t xml:space="preserve">Wheatley Residents Assistance Program </t>
  </si>
  <si>
    <t>One-Time Assistance for Wheatley Explosion</t>
  </si>
  <si>
    <t>Streamlining Developmental Approval Fund</t>
  </si>
  <si>
    <t>Payments to Ontario Mortgage and Housing Corporation</t>
  </si>
  <si>
    <t>MNRF</t>
  </si>
  <si>
    <t>Ministry of Natural Resources and Forestry (MNRF)</t>
  </si>
  <si>
    <t>Resource Revenue Sharing for Forestry</t>
  </si>
  <si>
    <t>Forestry Initiatives</t>
  </si>
  <si>
    <t>Regional Operations Support Programs</t>
  </si>
  <si>
    <t>Conservation Authorities Infrastructure</t>
  </si>
  <si>
    <t>Support to the operation of the Experimental Lakes Area</t>
  </si>
  <si>
    <t>Natural Resources Policy and Resource Stewardship</t>
  </si>
  <si>
    <t>Far North Program</t>
  </si>
  <si>
    <t>Transfer of Real Property at Less Than Market Value</t>
  </si>
  <si>
    <t>Provincial Services Resource Stewardship</t>
  </si>
  <si>
    <t>Fish and Wildlife Resource Stewardship</t>
  </si>
  <si>
    <t>Ontario FireSmart Communities Initiative</t>
  </si>
  <si>
    <t>Provincial Services Stewardship</t>
  </si>
  <si>
    <t>Forest Renewal Trust, Crown Forest Sustainability Act, 1994</t>
  </si>
  <si>
    <t>Payments in lieu of Municipal Taxes</t>
  </si>
  <si>
    <t>Grants to Conservation Authorities - Program Operation</t>
  </si>
  <si>
    <t>Annuities and Bonuses to Indians Under Treaty No. 9</t>
  </si>
  <si>
    <t>First Nation Resource Development</t>
  </si>
  <si>
    <t>Invasive Species Management Centre</t>
  </si>
  <si>
    <t>Ontario Wood Promotion Program</t>
  </si>
  <si>
    <t>Policy Resource Stewardship</t>
  </si>
  <si>
    <t>Regional Operations Resource Stewardship</t>
  </si>
  <si>
    <t>Aboriginal Economic Development</t>
  </si>
  <si>
    <t>Greenhouse Gas Reduction Initiatives - Mass Timber Building Project</t>
  </si>
  <si>
    <t>Premier</t>
  </si>
  <si>
    <t>Office of the Premier</t>
  </si>
  <si>
    <t>MSAA</t>
  </si>
  <si>
    <t>Seniors Affairs Transfer Payment</t>
  </si>
  <si>
    <t>Seniors' Home Safety Tax Credit</t>
  </si>
  <si>
    <t>Accessibility Transfer Payment</t>
  </si>
  <si>
    <t>Rick Hansen Foundation Accessibility Certification Program™</t>
  </si>
  <si>
    <t>SOLGEN</t>
  </si>
  <si>
    <t>Ministry of the Solicitor General (SOLGEN)</t>
  </si>
  <si>
    <t>Court Security</t>
  </si>
  <si>
    <t>Community Safety and Policing Grant</t>
  </si>
  <si>
    <t>Federal-Provincial First Nations Policing Agreement</t>
  </si>
  <si>
    <t>Miscellaneous Grants - Policing Services</t>
  </si>
  <si>
    <t>Community Residential / Non-Residential Client Services</t>
  </si>
  <si>
    <t>Federal-Provincial First Nations Policing Agreements</t>
  </si>
  <si>
    <t>Offender Rehabilitation Programs</t>
  </si>
  <si>
    <t>Grants for Fire Safety</t>
  </si>
  <si>
    <t>Grants for Municipal Reduce Impaired Driving Everywhere (RIDE) Programs</t>
  </si>
  <si>
    <t>Policing Equipment</t>
  </si>
  <si>
    <t>Grants for Forensic Services</t>
  </si>
  <si>
    <t>Safer and Vital Communities Grant</t>
  </si>
  <si>
    <t>Anti-Racism Initiatives</t>
  </si>
  <si>
    <t>Grants to compensate for Municipal Taxation</t>
  </si>
  <si>
    <t>Community Works Program</t>
  </si>
  <si>
    <t>Municipal Hate Crime Extremism Investigative Funding</t>
  </si>
  <si>
    <t>Ontario Association of Crime Stoppers</t>
  </si>
  <si>
    <t>Violence Awareness Program</t>
  </si>
  <si>
    <t>Miscellaneous Grants for Administrative Services</t>
  </si>
  <si>
    <t>Assistance to Inmates - Rehabilitation Assistance</t>
  </si>
  <si>
    <t>Compassionate allowances to permanently handicapped inmates</t>
  </si>
  <si>
    <t>Grants for Emergency Operations</t>
  </si>
  <si>
    <t>MTO</t>
  </si>
  <si>
    <t>Ministry of Transportation (MTO)</t>
  </si>
  <si>
    <t>Metrolinx (Capital)</t>
  </si>
  <si>
    <t>Municipal Transit (Capital)</t>
  </si>
  <si>
    <t>Metrolinx Operating Subsidies</t>
  </si>
  <si>
    <t>Municipal Public Transportation Funding, the Dedicated Funding for Public Transportation Act</t>
  </si>
  <si>
    <t>Ontario Northland Transportation Commission - Capital</t>
  </si>
  <si>
    <t>Ontario Northland Transportation Commission</t>
  </si>
  <si>
    <t>Third Party Works for Highways</t>
  </si>
  <si>
    <t>Connecting Links</t>
  </si>
  <si>
    <t>Highway 407 Municipal</t>
  </si>
  <si>
    <t>Owen Sound Transportation Company - Capital</t>
  </si>
  <si>
    <t>First Nations</t>
  </si>
  <si>
    <t>Owen Sound Transportation Company</t>
  </si>
  <si>
    <t>Municipal Ferries</t>
  </si>
  <si>
    <t>Ontario Seniors Public Transit Tax Credit</t>
  </si>
  <si>
    <t>Participation and Awareness Grants</t>
  </si>
  <si>
    <t>Community Safety Grants</t>
  </si>
  <si>
    <t>Research Grants</t>
  </si>
  <si>
    <t>Transport Canada School Bus Seatbelt Guidelines Pilot</t>
  </si>
  <si>
    <t>Anti-Human Trafficking Education</t>
  </si>
  <si>
    <t>Highways and Land Transfers</t>
  </si>
  <si>
    <t>Community and Environmental Improvements</t>
  </si>
  <si>
    <t>Active Transportation</t>
  </si>
  <si>
    <t>Transition Fund</t>
  </si>
  <si>
    <t>Municipal Transit (Operating)</t>
  </si>
  <si>
    <t>TBS</t>
  </si>
  <si>
    <t>Treasury Board Secretariat (TBS)</t>
  </si>
  <si>
    <t>Grants in Support of Effective Financial and Risk Management Practices</t>
  </si>
  <si>
    <t>Quarter Century Club</t>
  </si>
  <si>
    <t>Unallocated Funds</t>
  </si>
  <si>
    <t>Contingency Fund</t>
  </si>
  <si>
    <t>Time-Limited COVID-19 Fund</t>
  </si>
  <si>
    <t>IOD</t>
  </si>
  <si>
    <t>Interest on Debt (IOD)</t>
  </si>
  <si>
    <t xml:space="preserve">Interest on Debt </t>
  </si>
  <si>
    <t xml:space="preserve">Note: Reflects spending recorded in the Province's Integrated Financial Information System (IFIS) as of December 31, 2021. Figures exclude some assets and additional spending by the broader public sector organizations controlled by the Province (hospitals, school boards and colleges), the Province’s agencies and the legislative offices. </t>
  </si>
  <si>
    <t>Source: FAO analysis of the 2021-22 Expenditure Estimates and information provided by Treasury Board Secretariat.</t>
  </si>
  <si>
    <t>Ministry for Seniors and Accessibility (MSAA)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</si>
</sst>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_-* #,##0_-;\-* #,##0_-;_-* &quot;-&quot;??_-;_-@_-"/>
    <numFmt numFmtId="166" formatCode="#,##0_ ;[Red]\-#,##0\ "/>
    <numFmt numFmtId="167" formatCode="0.0%"/>
  </numFmts>
  <fonts count="11" x14ac:knownFonts="1">
    <font>
      <sz val="11"/>
      <color theme="1"/>
      <name val="Calibri"/>
      <family val="2"/>
      <scheme val="minor"/>
    </font>
    <font>
      <sz val="11"/>
      <color theme="1"/>
      <name val="Calibri"/>
      <family val="2"/>
      <scheme val="minor"/>
    </font>
    <font>
      <b/>
      <sz val="19"/>
      <color theme="1"/>
      <name val="Arial"/>
      <family val="2"/>
    </font>
    <font>
      <b/>
      <sz val="9"/>
      <color theme="0"/>
      <name val="Arial"/>
      <family val="2"/>
    </font>
    <font>
      <sz val="9"/>
      <color theme="1"/>
      <name val="Arial"/>
      <family val="2"/>
    </font>
    <font>
      <b/>
      <sz val="9"/>
      <color theme="1"/>
      <name val="Arial"/>
      <family val="2"/>
    </font>
    <font>
      <sz val="9"/>
      <color rgb="FFFF0000"/>
      <name val="Arial"/>
      <family val="2"/>
    </font>
    <font>
      <sz val="8"/>
      <color theme="1"/>
      <name val="Arial"/>
      <family val="2"/>
    </font>
    <font>
      <b/>
      <sz val="9"/>
      <name val="Arial"/>
      <family val="2"/>
    </font>
    <font>
      <b/>
      <sz val="9"/>
      <color rgb="FFFF0000"/>
      <name val="Arial"/>
      <family val="2"/>
    </font>
    <font>
      <sz val="9"/>
      <name val="Arial"/>
      <family val="2"/>
    </font>
  </fonts>
  <fills count="3">
    <fill>
      <patternFill patternType="none"/>
    </fill>
    <fill>
      <patternFill patternType="gray125"/>
    </fill>
    <fill>
      <patternFill patternType="solid">
        <fgColor theme="4" tint="-0.49998474074526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43">
    <xf numFmtId="0" fontId="0" fillId="0" borderId="0" xfId="0"/>
    <xf numFmtId="0" fontId="3" fillId="2" borderId="0" xfId="0" applyFont="1" applyFill="1" applyAlignment="1">
      <alignment vertical="center" wrapText="1"/>
    </xf>
    <xf numFmtId="165" fontId="3" fillId="2" borderId="0" xfId="1" applyNumberFormat="1" applyFont="1" applyFill="1" applyAlignment="1">
      <alignment horizontal="center" vertical="center" wrapText="1"/>
    </xf>
    <xf numFmtId="0" fontId="4" fillId="0" borderId="1" xfId="0" applyFont="1" applyBorder="1"/>
    <xf numFmtId="0" fontId="5" fillId="0" borderId="1" xfId="0" applyFont="1" applyBorder="1"/>
    <xf numFmtId="166" fontId="4" fillId="0" borderId="1" xfId="1" applyNumberFormat="1" applyFont="1" applyBorder="1"/>
    <xf numFmtId="166" fontId="4" fillId="0" borderId="1" xfId="0" applyNumberFormat="1" applyFont="1" applyBorder="1"/>
    <xf numFmtId="167" fontId="4" fillId="0" borderId="1" xfId="2" applyNumberFormat="1" applyFont="1" applyBorder="1"/>
    <xf numFmtId="167" fontId="6" fillId="0" borderId="1" xfId="2" applyNumberFormat="1" applyFont="1" applyBorder="1"/>
    <xf numFmtId="166" fontId="5" fillId="0" borderId="1" xfId="1" applyNumberFormat="1" applyFont="1" applyBorder="1"/>
    <xf numFmtId="166" fontId="5" fillId="0" borderId="1" xfId="0" applyNumberFormat="1" applyFont="1" applyBorder="1"/>
    <xf numFmtId="167" fontId="5" fillId="0" borderId="1" xfId="2" applyNumberFormat="1" applyFont="1" applyBorder="1"/>
    <xf numFmtId="166" fontId="0" fillId="0" borderId="0" xfId="0" applyNumberFormat="1"/>
    <xf numFmtId="0" fontId="4" fillId="0" borderId="0" xfId="0" applyFont="1"/>
    <xf numFmtId="0" fontId="7" fillId="0" borderId="0" xfId="0" applyFont="1" applyAlignment="1">
      <alignment vertical="center"/>
    </xf>
    <xf numFmtId="0" fontId="5" fillId="0" borderId="1" xfId="0" applyFont="1" applyBorder="1" applyAlignment="1">
      <alignment wrapText="1"/>
    </xf>
    <xf numFmtId="0" fontId="4" fillId="0" borderId="1" xfId="0" applyFont="1" applyBorder="1" applyAlignment="1">
      <alignment wrapText="1"/>
    </xf>
    <xf numFmtId="166" fontId="5" fillId="0" borderId="1" xfId="1" applyNumberFormat="1" applyFont="1" applyFill="1" applyBorder="1"/>
    <xf numFmtId="166" fontId="4" fillId="0" borderId="1" xfId="1" applyNumberFormat="1" applyFont="1" applyFill="1" applyBorder="1"/>
    <xf numFmtId="166" fontId="5" fillId="0" borderId="5" xfId="0" applyNumberFormat="1" applyFont="1" applyBorder="1"/>
    <xf numFmtId="166" fontId="4" fillId="0" borderId="5" xfId="1" applyNumberFormat="1" applyFont="1" applyBorder="1"/>
    <xf numFmtId="166" fontId="6" fillId="0" borderId="1" xfId="1" applyNumberFormat="1" applyFont="1" applyBorder="1"/>
    <xf numFmtId="166" fontId="6" fillId="0" borderId="5" xfId="1" applyNumberFormat="1" applyFont="1" applyBorder="1"/>
    <xf numFmtId="166" fontId="4" fillId="0" borderId="0" xfId="1" applyNumberFormat="1" applyFont="1"/>
    <xf numFmtId="166" fontId="8" fillId="0" borderId="1" xfId="0" applyNumberFormat="1" applyFont="1" applyBorder="1"/>
    <xf numFmtId="166" fontId="9" fillId="0" borderId="1" xfId="0" applyNumberFormat="1" applyFont="1" applyBorder="1"/>
    <xf numFmtId="166" fontId="8" fillId="0" borderId="5" xfId="0" applyNumberFormat="1" applyFont="1" applyBorder="1"/>
    <xf numFmtId="166" fontId="4" fillId="0" borderId="5" xfId="1" applyNumberFormat="1" applyFont="1" applyFill="1" applyBorder="1"/>
    <xf numFmtId="166" fontId="4" fillId="0" borderId="5" xfId="0" applyNumberFormat="1" applyFont="1" applyBorder="1"/>
    <xf numFmtId="166" fontId="4" fillId="0" borderId="0" xfId="0" applyNumberFormat="1" applyFont="1"/>
    <xf numFmtId="166" fontId="4" fillId="0" borderId="2" xfId="1" applyNumberFormat="1" applyFont="1" applyBorder="1"/>
    <xf numFmtId="166" fontId="4" fillId="0" borderId="7" xfId="1" applyNumberFormat="1" applyFont="1" applyBorder="1"/>
    <xf numFmtId="0" fontId="4" fillId="0" borderId="5" xfId="0" applyFont="1" applyBorder="1"/>
    <xf numFmtId="0" fontId="5" fillId="0" borderId="2" xfId="0" applyFont="1" applyBorder="1"/>
    <xf numFmtId="166" fontId="4" fillId="0" borderId="2" xfId="0" applyNumberFormat="1" applyFont="1" applyBorder="1"/>
    <xf numFmtId="167" fontId="4" fillId="0" borderId="2" xfId="2" applyNumberFormat="1" applyFont="1" applyBorder="1"/>
    <xf numFmtId="166" fontId="5" fillId="0" borderId="3" xfId="0" applyNumberFormat="1" applyFont="1" applyBorder="1"/>
    <xf numFmtId="166" fontId="5" fillId="0" borderId="6" xfId="0" applyNumberFormat="1" applyFont="1" applyBorder="1"/>
    <xf numFmtId="167" fontId="5" fillId="0" borderId="3" xfId="2" applyNumberFormat="1" applyFont="1" applyBorder="1"/>
    <xf numFmtId="166" fontId="4" fillId="0" borderId="4" xfId="0" applyNumberFormat="1" applyFont="1" applyBorder="1"/>
    <xf numFmtId="166" fontId="10" fillId="0" borderId="1" xfId="0" applyNumberFormat="1" applyFont="1" applyBorder="1"/>
    <xf numFmtId="166" fontId="10" fillId="0" borderId="5" xfId="0" applyNumberFormat="1" applyFont="1" applyBorder="1"/>
    <xf numFmtId="0" fontId="2" fillId="0" borderId="0" xfId="0" applyFont="1" applyAlignment="1">
      <alignment horizontal="left" vertical="center"/>
    </xf>
  </cellXfs>
  <cellStyles count="5">
    <cellStyle name="Comma" xfId="1" builtinId="3"/>
    <cellStyle name="Comma 2" xfId="3" xr:uid="{553692A6-A406-4B90-81AF-5369C413DD04}"/>
    <cellStyle name="Comma 3" xfId="4" xr:uid="{994D8954-5E08-44F1-84A0-46912B788B6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228600</xdr:colOff>
      <xdr:row>0</xdr:row>
      <xdr:rowOff>38100</xdr:rowOff>
    </xdr:from>
    <xdr:to>
      <xdr:col>12</xdr:col>
      <xdr:colOff>700617</xdr:colOff>
      <xdr:row>1</xdr:row>
      <xdr:rowOff>335492</xdr:rowOff>
    </xdr:to>
    <xdr:pic>
      <xdr:nvPicPr>
        <xdr:cNvPr id="10" name="Picture 3">
          <a:extLst>
            <a:ext uri="{FF2B5EF4-FFF2-40B4-BE49-F238E27FC236}">
              <a16:creationId xmlns:a16="http://schemas.microsoft.com/office/drawing/2014/main" id="{6892E8DD-C870-49F0-97D9-9685AF31C4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59000" y="38100"/>
          <a:ext cx="1748367" cy="481542"/>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9E2B1-8300-4F07-9DE6-11829C647906}">
  <dimension ref="A1:O564"/>
  <sheetViews>
    <sheetView tabSelected="1" topLeftCell="F1" zoomScaleNormal="100" workbookViewId="0">
      <pane ySplit="3" topLeftCell="A403" activePane="bottomLeft" state="frozen"/>
      <selection pane="bottomLeft" activeCell="L410" sqref="L410"/>
    </sheetView>
  </sheetViews>
  <sheetFormatPr defaultRowHeight="14.5" x14ac:dyDescent="0.35"/>
  <cols>
    <col min="1" max="1" width="14.81640625" customWidth="1"/>
    <col min="2" max="2" width="65.1796875" customWidth="1"/>
    <col min="3" max="3" width="18.26953125" bestFit="1" customWidth="1"/>
    <col min="4" max="7" width="15.7265625" customWidth="1"/>
    <col min="8" max="8" width="18.26953125" bestFit="1" customWidth="1"/>
    <col min="9" max="10" width="17.453125" bestFit="1" customWidth="1"/>
    <col min="11" max="11" width="17" bestFit="1" customWidth="1"/>
    <col min="12" max="12" width="18.26953125" bestFit="1" customWidth="1"/>
    <col min="13" max="13" width="15.7265625" customWidth="1"/>
    <col min="15" max="15" width="13.81640625" bestFit="1" customWidth="1"/>
  </cols>
  <sheetData>
    <row r="1" spans="1:13" x14ac:dyDescent="0.35">
      <c r="A1" s="42" t="s">
        <v>0</v>
      </c>
      <c r="B1" s="42"/>
      <c r="C1" s="42"/>
      <c r="D1" s="42"/>
      <c r="E1" s="42"/>
      <c r="F1" s="42"/>
      <c r="G1" s="42"/>
      <c r="H1" s="42"/>
      <c r="I1" s="42"/>
      <c r="J1" s="42"/>
      <c r="K1" s="42"/>
      <c r="L1" s="42"/>
      <c r="M1" s="42"/>
    </row>
    <row r="2" spans="1:13" ht="28" customHeight="1" x14ac:dyDescent="0.35">
      <c r="A2" s="42"/>
      <c r="B2" s="42"/>
      <c r="C2" s="42"/>
      <c r="D2" s="42"/>
      <c r="E2" s="42"/>
      <c r="F2" s="42"/>
      <c r="G2" s="42"/>
      <c r="H2" s="42"/>
      <c r="I2" s="42"/>
      <c r="J2" s="42"/>
      <c r="K2" s="42"/>
      <c r="L2" s="42"/>
      <c r="M2" s="42"/>
    </row>
    <row r="3" spans="1:13" ht="65.150000000000006" customHeight="1" x14ac:dyDescent="0.35">
      <c r="A3" s="1" t="s">
        <v>1</v>
      </c>
      <c r="B3" s="1" t="s">
        <v>2</v>
      </c>
      <c r="C3" s="2" t="s">
        <v>3</v>
      </c>
      <c r="D3" s="2" t="s">
        <v>4</v>
      </c>
      <c r="E3" s="2" t="s">
        <v>5</v>
      </c>
      <c r="F3" s="2" t="s">
        <v>6</v>
      </c>
      <c r="G3" s="2" t="s">
        <v>7</v>
      </c>
      <c r="H3" s="2" t="s">
        <v>8</v>
      </c>
      <c r="I3" s="2" t="s">
        <v>9</v>
      </c>
      <c r="J3" s="2" t="s">
        <v>10</v>
      </c>
      <c r="K3" s="2" t="s">
        <v>11</v>
      </c>
      <c r="L3" s="2" t="s">
        <v>12</v>
      </c>
      <c r="M3" s="2" t="s">
        <v>13</v>
      </c>
    </row>
    <row r="4" spans="1:13" x14ac:dyDescent="0.35">
      <c r="A4" s="3" t="s">
        <v>14</v>
      </c>
      <c r="B4" s="4" t="s">
        <v>15</v>
      </c>
      <c r="C4" s="3"/>
      <c r="D4" s="3"/>
      <c r="E4" s="3"/>
      <c r="F4" s="3"/>
      <c r="G4" s="3"/>
      <c r="H4" s="3"/>
      <c r="I4" s="3"/>
      <c r="J4" s="3"/>
      <c r="K4" s="3"/>
      <c r="L4" s="32"/>
      <c r="M4" s="3"/>
    </row>
    <row r="5" spans="1:13" x14ac:dyDescent="0.35">
      <c r="A5" s="3" t="s">
        <v>14</v>
      </c>
      <c r="B5" s="3" t="s">
        <v>16</v>
      </c>
      <c r="C5" s="5">
        <v>150000000</v>
      </c>
      <c r="D5" s="5">
        <v>327700</v>
      </c>
      <c r="E5" s="5">
        <v>0</v>
      </c>
      <c r="F5" s="5">
        <v>0</v>
      </c>
      <c r="G5" s="5">
        <v>327700</v>
      </c>
      <c r="H5" s="5">
        <f>C5+G5</f>
        <v>150327700</v>
      </c>
      <c r="I5" s="5">
        <v>32236539.800000001</v>
      </c>
      <c r="J5" s="5">
        <v>38232127.480000004</v>
      </c>
      <c r="K5" s="5">
        <v>48548849.189999998</v>
      </c>
      <c r="L5" s="20">
        <v>119017516.47</v>
      </c>
      <c r="M5" s="7">
        <f>L5/H5</f>
        <v>0.79172046449190669</v>
      </c>
    </row>
    <row r="6" spans="1:13" x14ac:dyDescent="0.35">
      <c r="A6" s="3" t="s">
        <v>14</v>
      </c>
      <c r="B6" s="3" t="s">
        <v>17</v>
      </c>
      <c r="C6" s="5">
        <v>66100000</v>
      </c>
      <c r="D6" s="5">
        <v>0</v>
      </c>
      <c r="E6" s="5">
        <v>0</v>
      </c>
      <c r="F6" s="5">
        <v>0</v>
      </c>
      <c r="G6" s="5">
        <v>0</v>
      </c>
      <c r="H6" s="5">
        <f t="shared" ref="H6:H36" si="0">C6+G6</f>
        <v>66100000</v>
      </c>
      <c r="I6" s="5">
        <v>16525000</v>
      </c>
      <c r="J6" s="5">
        <v>16525000</v>
      </c>
      <c r="K6" s="5">
        <v>16525000</v>
      </c>
      <c r="L6" s="20">
        <v>49575000</v>
      </c>
      <c r="M6" s="7">
        <f t="shared" ref="M6:M68" si="1">L6/H6</f>
        <v>0.75</v>
      </c>
    </row>
    <row r="7" spans="1:13" x14ac:dyDescent="0.35">
      <c r="A7" s="3" t="s">
        <v>14</v>
      </c>
      <c r="B7" s="3" t="s">
        <v>18</v>
      </c>
      <c r="C7" s="5">
        <v>34000000</v>
      </c>
      <c r="D7" s="5">
        <v>0</v>
      </c>
      <c r="E7" s="5">
        <v>0</v>
      </c>
      <c r="F7" s="5">
        <v>0</v>
      </c>
      <c r="G7" s="5">
        <v>0</v>
      </c>
      <c r="H7" s="5">
        <f t="shared" si="0"/>
        <v>34000000</v>
      </c>
      <c r="I7" s="5">
        <v>9200000</v>
      </c>
      <c r="J7" s="5">
        <v>25600000</v>
      </c>
      <c r="K7" s="5">
        <v>7700000</v>
      </c>
      <c r="L7" s="20">
        <v>42500000</v>
      </c>
      <c r="M7" s="7">
        <f t="shared" si="1"/>
        <v>1.25</v>
      </c>
    </row>
    <row r="8" spans="1:13" x14ac:dyDescent="0.35">
      <c r="A8" s="3" t="s">
        <v>14</v>
      </c>
      <c r="B8" s="3" t="s">
        <v>19</v>
      </c>
      <c r="C8" s="5">
        <v>30469500</v>
      </c>
      <c r="D8" s="5">
        <v>0</v>
      </c>
      <c r="E8" s="5">
        <v>0</v>
      </c>
      <c r="F8" s="5">
        <v>0</v>
      </c>
      <c r="G8" s="5">
        <v>0</v>
      </c>
      <c r="H8" s="5">
        <f t="shared" si="0"/>
        <v>30469500</v>
      </c>
      <c r="I8" s="5">
        <v>1916500</v>
      </c>
      <c r="J8" s="5">
        <v>2116500</v>
      </c>
      <c r="K8" s="5">
        <v>12216500</v>
      </c>
      <c r="L8" s="20">
        <v>16249500</v>
      </c>
      <c r="M8" s="7">
        <f t="shared" si="1"/>
        <v>0.53330379559887753</v>
      </c>
    </row>
    <row r="9" spans="1:13" x14ac:dyDescent="0.35">
      <c r="A9" s="3" t="s">
        <v>14</v>
      </c>
      <c r="B9" s="3" t="s">
        <v>20</v>
      </c>
      <c r="C9" s="5">
        <v>30000000</v>
      </c>
      <c r="D9" s="21">
        <v>-30000000</v>
      </c>
      <c r="E9" s="5">
        <v>0</v>
      </c>
      <c r="F9" s="5">
        <v>0</v>
      </c>
      <c r="G9" s="21">
        <v>-30000000</v>
      </c>
      <c r="H9" s="5">
        <f t="shared" si="0"/>
        <v>0</v>
      </c>
      <c r="I9" s="5">
        <v>0</v>
      </c>
      <c r="J9" s="5">
        <v>0</v>
      </c>
      <c r="K9" s="21">
        <v>-2500000</v>
      </c>
      <c r="L9" s="22">
        <v>-2500000</v>
      </c>
      <c r="M9" s="7"/>
    </row>
    <row r="10" spans="1:13" x14ac:dyDescent="0.35">
      <c r="A10" s="3" t="s">
        <v>14</v>
      </c>
      <c r="B10" s="3" t="s">
        <v>21</v>
      </c>
      <c r="C10" s="5">
        <v>23900000</v>
      </c>
      <c r="D10" s="5">
        <v>0</v>
      </c>
      <c r="E10" s="5">
        <v>0</v>
      </c>
      <c r="F10" s="5">
        <v>0</v>
      </c>
      <c r="G10" s="5">
        <v>0</v>
      </c>
      <c r="H10" s="5">
        <f t="shared" si="0"/>
        <v>23900000</v>
      </c>
      <c r="I10" s="21">
        <v>-203963.07</v>
      </c>
      <c r="J10" s="5">
        <v>1003312.6599999999</v>
      </c>
      <c r="K10" s="5">
        <v>928155.39000000013</v>
      </c>
      <c r="L10" s="20">
        <v>1727504.98</v>
      </c>
      <c r="M10" s="7">
        <f t="shared" si="1"/>
        <v>7.2280543096234315E-2</v>
      </c>
    </row>
    <row r="11" spans="1:13" x14ac:dyDescent="0.35">
      <c r="A11" s="3" t="s">
        <v>14</v>
      </c>
      <c r="B11" s="3" t="s">
        <v>22</v>
      </c>
      <c r="C11" s="5">
        <v>23000000</v>
      </c>
      <c r="D11" s="5">
        <v>0</v>
      </c>
      <c r="E11" s="5">
        <v>0</v>
      </c>
      <c r="F11" s="5">
        <v>0</v>
      </c>
      <c r="G11" s="5">
        <v>0</v>
      </c>
      <c r="H11" s="5">
        <f t="shared" si="0"/>
        <v>23000000</v>
      </c>
      <c r="I11" s="5">
        <v>7497800.4800000004</v>
      </c>
      <c r="J11" s="5">
        <v>12459798.219999999</v>
      </c>
      <c r="K11" s="5">
        <v>2036318.0500000007</v>
      </c>
      <c r="L11" s="20">
        <v>21993916.75</v>
      </c>
      <c r="M11" s="7">
        <f t="shared" si="1"/>
        <v>0.95625724999999995</v>
      </c>
    </row>
    <row r="12" spans="1:13" x14ac:dyDescent="0.35">
      <c r="A12" s="3" t="s">
        <v>14</v>
      </c>
      <c r="B12" s="3" t="s">
        <v>23</v>
      </c>
      <c r="C12" s="5">
        <v>21100000</v>
      </c>
      <c r="D12" s="5">
        <v>0</v>
      </c>
      <c r="E12" s="5">
        <v>0</v>
      </c>
      <c r="F12" s="5">
        <v>0</v>
      </c>
      <c r="G12" s="5">
        <v>0</v>
      </c>
      <c r="H12" s="5">
        <f t="shared" si="0"/>
        <v>21100000</v>
      </c>
      <c r="I12" s="5">
        <v>2200000</v>
      </c>
      <c r="J12" s="5">
        <v>2600000</v>
      </c>
      <c r="K12" s="5">
        <v>13700000</v>
      </c>
      <c r="L12" s="20">
        <v>18500000</v>
      </c>
      <c r="M12" s="7">
        <f t="shared" si="1"/>
        <v>0.87677725118483407</v>
      </c>
    </row>
    <row r="13" spans="1:13" x14ac:dyDescent="0.35">
      <c r="A13" s="3" t="s">
        <v>14</v>
      </c>
      <c r="B13" s="3" t="s">
        <v>24</v>
      </c>
      <c r="C13" s="5">
        <v>18254300</v>
      </c>
      <c r="D13" s="5">
        <v>0</v>
      </c>
      <c r="E13" s="5">
        <v>0</v>
      </c>
      <c r="F13" s="5">
        <v>0</v>
      </c>
      <c r="G13" s="5">
        <v>0</v>
      </c>
      <c r="H13" s="5">
        <f t="shared" si="0"/>
        <v>18254300</v>
      </c>
      <c r="I13" s="5">
        <v>612972.49</v>
      </c>
      <c r="J13" s="5">
        <v>1047902.5700000001</v>
      </c>
      <c r="K13" s="5">
        <v>2365207.84</v>
      </c>
      <c r="L13" s="20">
        <v>4026082.9</v>
      </c>
      <c r="M13" s="7">
        <f t="shared" si="1"/>
        <v>0.22055531573382708</v>
      </c>
    </row>
    <row r="14" spans="1:13" x14ac:dyDescent="0.35">
      <c r="A14" s="3" t="s">
        <v>14</v>
      </c>
      <c r="B14" s="3" t="s">
        <v>25</v>
      </c>
      <c r="C14" s="5">
        <v>15400000</v>
      </c>
      <c r="D14" s="5">
        <v>0</v>
      </c>
      <c r="E14" s="5">
        <v>0</v>
      </c>
      <c r="F14" s="5">
        <v>0</v>
      </c>
      <c r="G14" s="5">
        <v>0</v>
      </c>
      <c r="H14" s="5">
        <f t="shared" si="0"/>
        <v>15400000</v>
      </c>
      <c r="I14" s="5">
        <v>0</v>
      </c>
      <c r="J14" s="5">
        <v>0</v>
      </c>
      <c r="K14" s="5">
        <v>0</v>
      </c>
      <c r="L14" s="20">
        <v>0</v>
      </c>
      <c r="M14" s="7">
        <f t="shared" si="1"/>
        <v>0</v>
      </c>
    </row>
    <row r="15" spans="1:13" x14ac:dyDescent="0.35">
      <c r="A15" s="3" t="s">
        <v>14</v>
      </c>
      <c r="B15" s="3" t="s">
        <v>26</v>
      </c>
      <c r="C15" s="5">
        <v>14000000</v>
      </c>
      <c r="D15" s="5">
        <v>0</v>
      </c>
      <c r="E15" s="5">
        <v>0</v>
      </c>
      <c r="F15" s="5">
        <v>0</v>
      </c>
      <c r="G15" s="5">
        <v>0</v>
      </c>
      <c r="H15" s="5">
        <f t="shared" si="0"/>
        <v>14000000</v>
      </c>
      <c r="I15" s="5">
        <v>919137.27</v>
      </c>
      <c r="J15" s="5">
        <v>2263210.1800000002</v>
      </c>
      <c r="K15" s="5">
        <v>2139201.59</v>
      </c>
      <c r="L15" s="20">
        <v>5321549.04</v>
      </c>
      <c r="M15" s="7">
        <f t="shared" si="1"/>
        <v>0.38011064571428571</v>
      </c>
    </row>
    <row r="16" spans="1:13" x14ac:dyDescent="0.35">
      <c r="A16" s="3" t="s">
        <v>14</v>
      </c>
      <c r="B16" s="3" t="s">
        <v>27</v>
      </c>
      <c r="C16" s="5">
        <v>12758000</v>
      </c>
      <c r="D16" s="5">
        <v>0</v>
      </c>
      <c r="E16" s="5">
        <v>0</v>
      </c>
      <c r="F16" s="5">
        <v>0</v>
      </c>
      <c r="G16" s="5">
        <v>0</v>
      </c>
      <c r="H16" s="5">
        <f t="shared" si="0"/>
        <v>12758000</v>
      </c>
      <c r="I16" s="5">
        <v>4430482.2699999996</v>
      </c>
      <c r="J16" s="5">
        <v>3414363.0500000007</v>
      </c>
      <c r="K16" s="5">
        <v>2603014.0199999996</v>
      </c>
      <c r="L16" s="20">
        <v>10447859.34</v>
      </c>
      <c r="M16" s="7">
        <f t="shared" si="1"/>
        <v>0.81892611224329837</v>
      </c>
    </row>
    <row r="17" spans="1:13" x14ac:dyDescent="0.35">
      <c r="A17" s="3" t="s">
        <v>14</v>
      </c>
      <c r="B17" s="3" t="s">
        <v>28</v>
      </c>
      <c r="C17" s="5">
        <v>9667000</v>
      </c>
      <c r="D17" s="5">
        <v>0</v>
      </c>
      <c r="E17" s="5">
        <v>0</v>
      </c>
      <c r="F17" s="5">
        <v>0</v>
      </c>
      <c r="G17" s="5">
        <v>0</v>
      </c>
      <c r="H17" s="5">
        <f t="shared" si="0"/>
        <v>9667000</v>
      </c>
      <c r="I17" s="5">
        <v>84715.58</v>
      </c>
      <c r="J17" s="5">
        <v>7527381.7000000002</v>
      </c>
      <c r="K17" s="5">
        <v>0</v>
      </c>
      <c r="L17" s="20">
        <v>7612097.2800000003</v>
      </c>
      <c r="M17" s="7">
        <f t="shared" si="1"/>
        <v>0.78743118651081001</v>
      </c>
    </row>
    <row r="18" spans="1:13" x14ac:dyDescent="0.35">
      <c r="A18" s="3" t="s">
        <v>14</v>
      </c>
      <c r="B18" s="3" t="s">
        <v>29</v>
      </c>
      <c r="C18" s="5">
        <v>7850000</v>
      </c>
      <c r="D18" s="5">
        <v>0</v>
      </c>
      <c r="E18" s="5">
        <v>0</v>
      </c>
      <c r="F18" s="5">
        <v>0</v>
      </c>
      <c r="G18" s="5">
        <v>0</v>
      </c>
      <c r="H18" s="5">
        <f t="shared" si="0"/>
        <v>7850000</v>
      </c>
      <c r="I18" s="21">
        <v>-1560.02</v>
      </c>
      <c r="J18" s="5">
        <v>1609731.46</v>
      </c>
      <c r="K18" s="5">
        <v>1967962.3000000003</v>
      </c>
      <c r="L18" s="20">
        <v>3576133.74</v>
      </c>
      <c r="M18" s="7">
        <f t="shared" si="1"/>
        <v>0.45555843821656056</v>
      </c>
    </row>
    <row r="19" spans="1:13" x14ac:dyDescent="0.35">
      <c r="A19" s="3" t="s">
        <v>14</v>
      </c>
      <c r="B19" s="3" t="s">
        <v>30</v>
      </c>
      <c r="C19" s="5">
        <v>5001000</v>
      </c>
      <c r="D19" s="5">
        <v>0</v>
      </c>
      <c r="E19" s="5">
        <v>0</v>
      </c>
      <c r="F19" s="5">
        <v>0</v>
      </c>
      <c r="G19" s="5">
        <v>0</v>
      </c>
      <c r="H19" s="5">
        <f t="shared" si="0"/>
        <v>5001000</v>
      </c>
      <c r="I19" s="5">
        <v>0</v>
      </c>
      <c r="J19" s="5">
        <v>0</v>
      </c>
      <c r="K19" s="5">
        <v>1607082.84</v>
      </c>
      <c r="L19" s="20">
        <v>1607082.84</v>
      </c>
      <c r="M19" s="7">
        <f t="shared" si="1"/>
        <v>0.32135229754049194</v>
      </c>
    </row>
    <row r="20" spans="1:13" x14ac:dyDescent="0.35">
      <c r="A20" s="3" t="s">
        <v>14</v>
      </c>
      <c r="B20" s="3" t="s">
        <v>31</v>
      </c>
      <c r="C20" s="5">
        <v>5000000</v>
      </c>
      <c r="D20" s="5">
        <v>0</v>
      </c>
      <c r="E20" s="5">
        <v>0</v>
      </c>
      <c r="F20" s="5">
        <v>0</v>
      </c>
      <c r="G20" s="5">
        <v>0</v>
      </c>
      <c r="H20" s="5">
        <f t="shared" si="0"/>
        <v>5000000</v>
      </c>
      <c r="I20" s="5">
        <v>526840.74</v>
      </c>
      <c r="J20" s="5">
        <v>1823527.8299999998</v>
      </c>
      <c r="K20" s="5">
        <v>1104771.46</v>
      </c>
      <c r="L20" s="20">
        <v>3455140.03</v>
      </c>
      <c r="M20" s="7">
        <f t="shared" si="1"/>
        <v>0.69102800599999992</v>
      </c>
    </row>
    <row r="21" spans="1:13" x14ac:dyDescent="0.35">
      <c r="A21" s="3" t="s">
        <v>14</v>
      </c>
      <c r="B21" s="3" t="s">
        <v>32</v>
      </c>
      <c r="C21" s="5">
        <v>4803400</v>
      </c>
      <c r="D21" s="5">
        <v>0</v>
      </c>
      <c r="E21" s="5">
        <v>0</v>
      </c>
      <c r="F21" s="5">
        <v>0</v>
      </c>
      <c r="G21" s="5">
        <v>0</v>
      </c>
      <c r="H21" s="5">
        <f t="shared" si="0"/>
        <v>4803400</v>
      </c>
      <c r="I21" s="21">
        <v>-10890</v>
      </c>
      <c r="J21" s="5">
        <v>401834.33</v>
      </c>
      <c r="K21" s="5">
        <v>2411353.2599999998</v>
      </c>
      <c r="L21" s="20">
        <v>2802297.59</v>
      </c>
      <c r="M21" s="7">
        <f t="shared" si="1"/>
        <v>0.58339875713036593</v>
      </c>
    </row>
    <row r="22" spans="1:13" x14ac:dyDescent="0.35">
      <c r="A22" s="3" t="s">
        <v>14</v>
      </c>
      <c r="B22" s="3" t="s">
        <v>33</v>
      </c>
      <c r="C22" s="5">
        <v>4500000</v>
      </c>
      <c r="D22" s="5">
        <v>0</v>
      </c>
      <c r="E22" s="5">
        <v>0</v>
      </c>
      <c r="F22" s="5">
        <v>0</v>
      </c>
      <c r="G22" s="5">
        <v>0</v>
      </c>
      <c r="H22" s="5">
        <f t="shared" si="0"/>
        <v>4500000</v>
      </c>
      <c r="I22" s="5">
        <v>0</v>
      </c>
      <c r="J22" s="5">
        <v>4500000</v>
      </c>
      <c r="K22" s="5">
        <v>0</v>
      </c>
      <c r="L22" s="20">
        <v>4500000</v>
      </c>
      <c r="M22" s="7">
        <f t="shared" si="1"/>
        <v>1</v>
      </c>
    </row>
    <row r="23" spans="1:13" x14ac:dyDescent="0.35">
      <c r="A23" s="3" t="s">
        <v>14</v>
      </c>
      <c r="B23" s="3" t="s">
        <v>34</v>
      </c>
      <c r="C23" s="5">
        <v>3900000</v>
      </c>
      <c r="D23" s="5">
        <v>0</v>
      </c>
      <c r="E23" s="5">
        <v>0</v>
      </c>
      <c r="F23" s="5">
        <v>0</v>
      </c>
      <c r="G23" s="5">
        <v>0</v>
      </c>
      <c r="H23" s="5">
        <f t="shared" si="0"/>
        <v>3900000</v>
      </c>
      <c r="I23" s="5">
        <v>3797887.95</v>
      </c>
      <c r="J23" s="5">
        <v>48839.009999999776</v>
      </c>
      <c r="K23" s="5">
        <v>6839.410000000149</v>
      </c>
      <c r="L23" s="20">
        <v>3853566.37</v>
      </c>
      <c r="M23" s="7">
        <f t="shared" si="1"/>
        <v>0.98809394102564108</v>
      </c>
    </row>
    <row r="24" spans="1:13" x14ac:dyDescent="0.35">
      <c r="A24" s="3" t="s">
        <v>14</v>
      </c>
      <c r="B24" s="3" t="s">
        <v>35</v>
      </c>
      <c r="C24" s="5">
        <v>2500000</v>
      </c>
      <c r="D24" s="5">
        <v>0</v>
      </c>
      <c r="E24" s="5">
        <v>0</v>
      </c>
      <c r="F24" s="5">
        <v>0</v>
      </c>
      <c r="G24" s="5">
        <v>0</v>
      </c>
      <c r="H24" s="5">
        <f t="shared" si="0"/>
        <v>2500000</v>
      </c>
      <c r="I24" s="5">
        <v>0</v>
      </c>
      <c r="J24" s="5">
        <v>2500000</v>
      </c>
      <c r="K24" s="5">
        <v>0</v>
      </c>
      <c r="L24" s="20">
        <v>2500000</v>
      </c>
      <c r="M24" s="7">
        <f t="shared" si="1"/>
        <v>1</v>
      </c>
    </row>
    <row r="25" spans="1:13" x14ac:dyDescent="0.35">
      <c r="A25" s="3" t="s">
        <v>14</v>
      </c>
      <c r="B25" s="3" t="s">
        <v>32</v>
      </c>
      <c r="C25" s="5">
        <v>1645000</v>
      </c>
      <c r="D25" s="5">
        <v>0</v>
      </c>
      <c r="E25" s="5">
        <v>0</v>
      </c>
      <c r="F25" s="5">
        <v>0</v>
      </c>
      <c r="G25" s="5">
        <v>0</v>
      </c>
      <c r="H25" s="5">
        <f t="shared" si="0"/>
        <v>1645000</v>
      </c>
      <c r="I25" s="21">
        <v>-55908.35</v>
      </c>
      <c r="J25" s="5">
        <v>215908.34</v>
      </c>
      <c r="K25" s="5">
        <v>90598.38</v>
      </c>
      <c r="L25" s="20">
        <v>250598.37</v>
      </c>
      <c r="M25" s="7">
        <f t="shared" si="1"/>
        <v>0.15233943465045593</v>
      </c>
    </row>
    <row r="26" spans="1:13" x14ac:dyDescent="0.35">
      <c r="A26" s="3" t="s">
        <v>14</v>
      </c>
      <c r="B26" s="3" t="s">
        <v>36</v>
      </c>
      <c r="C26" s="5">
        <v>1058000</v>
      </c>
      <c r="D26" s="5">
        <v>0</v>
      </c>
      <c r="E26" s="5">
        <v>0</v>
      </c>
      <c r="F26" s="5">
        <v>0</v>
      </c>
      <c r="G26" s="5">
        <v>0</v>
      </c>
      <c r="H26" s="5">
        <f t="shared" si="0"/>
        <v>1058000</v>
      </c>
      <c r="I26" s="5">
        <v>82328.679999999993</v>
      </c>
      <c r="J26" s="5">
        <v>116323.51000000001</v>
      </c>
      <c r="K26" s="5">
        <v>107767.32</v>
      </c>
      <c r="L26" s="20">
        <v>306419.51</v>
      </c>
      <c r="M26" s="7">
        <f t="shared" si="1"/>
        <v>0.2896214650283554</v>
      </c>
    </row>
    <row r="27" spans="1:13" x14ac:dyDescent="0.35">
      <c r="A27" s="3" t="s">
        <v>14</v>
      </c>
      <c r="B27" s="3" t="s">
        <v>37</v>
      </c>
      <c r="C27" s="5">
        <v>1000000</v>
      </c>
      <c r="D27" s="5">
        <v>0</v>
      </c>
      <c r="E27" s="5">
        <v>0</v>
      </c>
      <c r="F27" s="5">
        <v>0</v>
      </c>
      <c r="G27" s="5">
        <v>0</v>
      </c>
      <c r="H27" s="5">
        <f t="shared" si="0"/>
        <v>1000000</v>
      </c>
      <c r="I27" s="5">
        <v>0</v>
      </c>
      <c r="J27" s="5">
        <v>1250000</v>
      </c>
      <c r="K27" s="5">
        <v>0</v>
      </c>
      <c r="L27" s="20">
        <v>1250000</v>
      </c>
      <c r="M27" s="7">
        <f t="shared" si="1"/>
        <v>1.25</v>
      </c>
    </row>
    <row r="28" spans="1:13" x14ac:dyDescent="0.35">
      <c r="A28" s="3" t="s">
        <v>14</v>
      </c>
      <c r="B28" s="3" t="s">
        <v>38</v>
      </c>
      <c r="C28" s="5">
        <v>1000000</v>
      </c>
      <c r="D28" s="5">
        <v>0</v>
      </c>
      <c r="E28" s="5">
        <v>0</v>
      </c>
      <c r="F28" s="5">
        <v>0</v>
      </c>
      <c r="G28" s="5">
        <v>0</v>
      </c>
      <c r="H28" s="5">
        <f t="shared" si="0"/>
        <v>1000000</v>
      </c>
      <c r="I28" s="5">
        <v>87794.2</v>
      </c>
      <c r="J28" s="5">
        <v>122845.62000000001</v>
      </c>
      <c r="K28" s="5">
        <v>113853.65999999997</v>
      </c>
      <c r="L28" s="20">
        <v>324493.48</v>
      </c>
      <c r="M28" s="7">
        <f t="shared" si="1"/>
        <v>0.32449348</v>
      </c>
    </row>
    <row r="29" spans="1:13" x14ac:dyDescent="0.35">
      <c r="A29" s="3" t="s">
        <v>14</v>
      </c>
      <c r="B29" s="3" t="s">
        <v>39</v>
      </c>
      <c r="C29" s="5">
        <v>920000</v>
      </c>
      <c r="D29" s="5">
        <v>0</v>
      </c>
      <c r="E29" s="5">
        <v>0</v>
      </c>
      <c r="F29" s="5">
        <v>0</v>
      </c>
      <c r="G29" s="5">
        <v>0</v>
      </c>
      <c r="H29" s="5">
        <f t="shared" si="0"/>
        <v>920000</v>
      </c>
      <c r="I29" s="5">
        <v>0</v>
      </c>
      <c r="J29" s="5">
        <v>41825.040000000001</v>
      </c>
      <c r="K29" s="5">
        <v>100276.4</v>
      </c>
      <c r="L29" s="20">
        <v>142101.44</v>
      </c>
      <c r="M29" s="7">
        <f t="shared" si="1"/>
        <v>0.15445808695652175</v>
      </c>
    </row>
    <row r="30" spans="1:13" x14ac:dyDescent="0.35">
      <c r="A30" s="3" t="s">
        <v>14</v>
      </c>
      <c r="B30" s="3" t="s">
        <v>40</v>
      </c>
      <c r="C30" s="5">
        <v>680000</v>
      </c>
      <c r="D30" s="5">
        <v>0</v>
      </c>
      <c r="E30" s="5">
        <v>0</v>
      </c>
      <c r="F30" s="5">
        <v>0</v>
      </c>
      <c r="G30" s="5">
        <v>0</v>
      </c>
      <c r="H30" s="5">
        <f t="shared" si="0"/>
        <v>680000</v>
      </c>
      <c r="I30" s="21">
        <v>-48009.7</v>
      </c>
      <c r="J30" s="5">
        <v>1137.5999999999985</v>
      </c>
      <c r="K30" s="5">
        <v>70530.399999999994</v>
      </c>
      <c r="L30" s="20">
        <v>23658.3</v>
      </c>
      <c r="M30" s="7">
        <f t="shared" si="1"/>
        <v>3.479161764705882E-2</v>
      </c>
    </row>
    <row r="31" spans="1:13" x14ac:dyDescent="0.35">
      <c r="A31" s="3" t="s">
        <v>14</v>
      </c>
      <c r="B31" s="3" t="s">
        <v>41</v>
      </c>
      <c r="C31" s="5">
        <v>500000</v>
      </c>
      <c r="D31" s="5">
        <v>0</v>
      </c>
      <c r="E31" s="5">
        <v>0</v>
      </c>
      <c r="F31" s="5">
        <v>0</v>
      </c>
      <c r="G31" s="5">
        <v>0</v>
      </c>
      <c r="H31" s="5">
        <f t="shared" si="0"/>
        <v>500000</v>
      </c>
      <c r="I31" s="5">
        <v>0</v>
      </c>
      <c r="J31" s="5">
        <v>0</v>
      </c>
      <c r="K31" s="5">
        <v>0</v>
      </c>
      <c r="L31" s="20">
        <v>0</v>
      </c>
      <c r="M31" s="7">
        <f t="shared" si="1"/>
        <v>0</v>
      </c>
    </row>
    <row r="32" spans="1:13" x14ac:dyDescent="0.35">
      <c r="A32" s="3" t="s">
        <v>14</v>
      </c>
      <c r="B32" s="3" t="s">
        <v>42</v>
      </c>
      <c r="C32" s="5">
        <v>1000</v>
      </c>
      <c r="D32" s="5">
        <v>0</v>
      </c>
      <c r="E32" s="5">
        <v>0</v>
      </c>
      <c r="F32" s="5">
        <v>0</v>
      </c>
      <c r="G32" s="5">
        <v>0</v>
      </c>
      <c r="H32" s="5">
        <f t="shared" si="0"/>
        <v>1000</v>
      </c>
      <c r="I32" s="5">
        <v>0</v>
      </c>
      <c r="J32" s="5">
        <v>0</v>
      </c>
      <c r="K32" s="5">
        <v>0</v>
      </c>
      <c r="L32" s="20">
        <v>0</v>
      </c>
      <c r="M32" s="7">
        <f t="shared" si="1"/>
        <v>0</v>
      </c>
    </row>
    <row r="33" spans="1:13" x14ac:dyDescent="0.35">
      <c r="A33" s="3" t="s">
        <v>14</v>
      </c>
      <c r="B33" s="3" t="s">
        <v>43</v>
      </c>
      <c r="C33" s="5">
        <v>1000</v>
      </c>
      <c r="D33" s="5">
        <v>0</v>
      </c>
      <c r="E33" s="5">
        <v>0</v>
      </c>
      <c r="F33" s="5">
        <v>0</v>
      </c>
      <c r="G33" s="5">
        <v>0</v>
      </c>
      <c r="H33" s="5">
        <f t="shared" si="0"/>
        <v>1000</v>
      </c>
      <c r="I33" s="5">
        <v>0</v>
      </c>
      <c r="J33" s="5">
        <v>0</v>
      </c>
      <c r="K33" s="5">
        <v>0</v>
      </c>
      <c r="L33" s="20">
        <v>0</v>
      </c>
      <c r="M33" s="7">
        <f t="shared" si="1"/>
        <v>0</v>
      </c>
    </row>
    <row r="34" spans="1:13" x14ac:dyDescent="0.35">
      <c r="A34" s="3" t="s">
        <v>14</v>
      </c>
      <c r="B34" s="3" t="s">
        <v>44</v>
      </c>
      <c r="C34" s="5">
        <v>1000</v>
      </c>
      <c r="D34" s="5">
        <v>0</v>
      </c>
      <c r="E34" s="5">
        <v>0</v>
      </c>
      <c r="F34" s="5">
        <v>0</v>
      </c>
      <c r="G34" s="5">
        <v>0</v>
      </c>
      <c r="H34" s="5">
        <f t="shared" si="0"/>
        <v>1000</v>
      </c>
      <c r="I34" s="5">
        <v>0</v>
      </c>
      <c r="J34" s="5">
        <v>0</v>
      </c>
      <c r="K34" s="5">
        <v>0</v>
      </c>
      <c r="L34" s="20">
        <v>0</v>
      </c>
      <c r="M34" s="7">
        <f t="shared" si="1"/>
        <v>0</v>
      </c>
    </row>
    <row r="35" spans="1:13" x14ac:dyDescent="0.35">
      <c r="A35" s="3" t="s">
        <v>14</v>
      </c>
      <c r="B35" s="3" t="s">
        <v>45</v>
      </c>
      <c r="C35" s="5">
        <v>1000</v>
      </c>
      <c r="D35" s="5">
        <v>0</v>
      </c>
      <c r="E35" s="5">
        <v>0</v>
      </c>
      <c r="F35" s="5">
        <v>0</v>
      </c>
      <c r="G35" s="5">
        <v>0</v>
      </c>
      <c r="H35" s="5">
        <f t="shared" si="0"/>
        <v>1000</v>
      </c>
      <c r="I35" s="5">
        <v>0</v>
      </c>
      <c r="J35" s="5">
        <v>0</v>
      </c>
      <c r="K35" s="5">
        <v>0</v>
      </c>
      <c r="L35" s="20">
        <v>0</v>
      </c>
      <c r="M35" s="7">
        <f t="shared" si="1"/>
        <v>0</v>
      </c>
    </row>
    <row r="36" spans="1:13" x14ac:dyDescent="0.35">
      <c r="A36" s="3" t="s">
        <v>14</v>
      </c>
      <c r="B36" s="3" t="s">
        <v>46</v>
      </c>
      <c r="C36" s="5">
        <v>128848587</v>
      </c>
      <c r="D36" s="5">
        <v>0</v>
      </c>
      <c r="E36" s="5">
        <v>729500</v>
      </c>
      <c r="F36" s="5">
        <v>400000</v>
      </c>
      <c r="G36" s="23">
        <v>1129500</v>
      </c>
      <c r="H36" s="5">
        <f t="shared" si="0"/>
        <v>129978087</v>
      </c>
      <c r="I36" s="5">
        <v>28047306.640000015</v>
      </c>
      <c r="J36" s="5">
        <v>30663776.62999998</v>
      </c>
      <c r="K36" s="5">
        <v>29489257.570000023</v>
      </c>
      <c r="L36" s="20">
        <v>88200340.840000018</v>
      </c>
      <c r="M36" s="7">
        <f t="shared" si="1"/>
        <v>0.67857854255079175</v>
      </c>
    </row>
    <row r="37" spans="1:13" x14ac:dyDescent="0.35">
      <c r="A37" s="3" t="s">
        <v>14</v>
      </c>
      <c r="B37" s="4" t="s">
        <v>47</v>
      </c>
      <c r="C37" s="10">
        <f>SUM(C5:C36)</f>
        <v>617858787</v>
      </c>
      <c r="D37" s="25">
        <f t="shared" ref="D37:L37" si="2">SUM(D5:D36)</f>
        <v>-29672300</v>
      </c>
      <c r="E37" s="10">
        <f t="shared" si="2"/>
        <v>729500</v>
      </c>
      <c r="F37" s="10">
        <f t="shared" si="2"/>
        <v>400000</v>
      </c>
      <c r="G37" s="25">
        <v>-28542800</v>
      </c>
      <c r="H37" s="10">
        <f t="shared" si="2"/>
        <v>589315987</v>
      </c>
      <c r="I37" s="10">
        <f t="shared" si="2"/>
        <v>107844974.96000001</v>
      </c>
      <c r="J37" s="10">
        <f t="shared" si="2"/>
        <v>156085345.22999999</v>
      </c>
      <c r="K37" s="10">
        <f t="shared" si="2"/>
        <v>143332539.08000001</v>
      </c>
      <c r="L37" s="19">
        <f t="shared" si="2"/>
        <v>407262859.26999992</v>
      </c>
      <c r="M37" s="11">
        <f t="shared" si="1"/>
        <v>0.69107722894678558</v>
      </c>
    </row>
    <row r="38" spans="1:13" x14ac:dyDescent="0.35">
      <c r="A38" s="3" t="s">
        <v>48</v>
      </c>
      <c r="B38" s="33" t="s">
        <v>49</v>
      </c>
      <c r="C38" s="34"/>
      <c r="D38" s="34"/>
      <c r="E38" s="34"/>
      <c r="F38" s="34"/>
      <c r="G38" s="34"/>
      <c r="H38" s="34"/>
      <c r="I38" s="34"/>
      <c r="J38" s="34"/>
      <c r="K38" s="34"/>
      <c r="L38" s="29"/>
      <c r="M38" s="7"/>
    </row>
    <row r="39" spans="1:13" x14ac:dyDescent="0.35">
      <c r="A39" s="3" t="s">
        <v>48</v>
      </c>
      <c r="B39" s="3" t="s">
        <v>50</v>
      </c>
      <c r="C39" s="5">
        <v>326864300</v>
      </c>
      <c r="D39" s="5">
        <v>7000000</v>
      </c>
      <c r="E39" s="5">
        <v>0</v>
      </c>
      <c r="F39" s="5">
        <v>0</v>
      </c>
      <c r="G39" s="5">
        <v>7000000</v>
      </c>
      <c r="H39" s="5">
        <f>C39+G39</f>
        <v>333864300</v>
      </c>
      <c r="I39" s="5">
        <v>78136051.560000002</v>
      </c>
      <c r="J39" s="5">
        <v>115124226.09</v>
      </c>
      <c r="K39" s="5">
        <v>81638688.669999987</v>
      </c>
      <c r="L39" s="20">
        <v>274898966.31999999</v>
      </c>
      <c r="M39" s="7">
        <f t="shared" si="1"/>
        <v>0.82338532847027968</v>
      </c>
    </row>
    <row r="40" spans="1:13" x14ac:dyDescent="0.35">
      <c r="A40" s="3" t="s">
        <v>48</v>
      </c>
      <c r="B40" s="3" t="s">
        <v>51</v>
      </c>
      <c r="C40" s="5">
        <v>18296700</v>
      </c>
      <c r="D40" s="5">
        <v>0</v>
      </c>
      <c r="E40" s="5">
        <v>0</v>
      </c>
      <c r="F40" s="5">
        <v>0</v>
      </c>
      <c r="G40" s="5">
        <v>0</v>
      </c>
      <c r="H40" s="5">
        <f t="shared" ref="H40:H68" si="3">C40+G40</f>
        <v>18296700</v>
      </c>
      <c r="I40" s="5">
        <v>7927086.3200000003</v>
      </c>
      <c r="J40" s="5">
        <v>4082226</v>
      </c>
      <c r="K40" s="5">
        <v>7770024.8200000003</v>
      </c>
      <c r="L40" s="20">
        <v>19779337.140000001</v>
      </c>
      <c r="M40" s="7">
        <f t="shared" si="1"/>
        <v>1.0810330354654119</v>
      </c>
    </row>
    <row r="41" spans="1:13" x14ac:dyDescent="0.35">
      <c r="A41" s="3" t="s">
        <v>48</v>
      </c>
      <c r="B41" s="3" t="s">
        <v>52</v>
      </c>
      <c r="C41" s="5">
        <v>18008300</v>
      </c>
      <c r="D41" s="5">
        <v>0</v>
      </c>
      <c r="E41" s="5">
        <v>0</v>
      </c>
      <c r="F41" s="5">
        <v>0</v>
      </c>
      <c r="G41" s="5">
        <v>0</v>
      </c>
      <c r="H41" s="5">
        <f t="shared" si="3"/>
        <v>18008300</v>
      </c>
      <c r="I41" s="5">
        <v>6096300</v>
      </c>
      <c r="J41" s="5">
        <v>2187416</v>
      </c>
      <c r="K41" s="5">
        <v>3369309.25</v>
      </c>
      <c r="L41" s="20">
        <v>11653025.25</v>
      </c>
      <c r="M41" s="7">
        <f t="shared" si="1"/>
        <v>0.64709191039687253</v>
      </c>
    </row>
    <row r="42" spans="1:13" x14ac:dyDescent="0.35">
      <c r="A42" s="3" t="s">
        <v>48</v>
      </c>
      <c r="B42" s="3" t="s">
        <v>53</v>
      </c>
      <c r="C42" s="5">
        <v>15039300</v>
      </c>
      <c r="D42" s="5">
        <v>0</v>
      </c>
      <c r="E42" s="5">
        <v>0</v>
      </c>
      <c r="F42" s="5">
        <v>0</v>
      </c>
      <c r="G42" s="5">
        <v>0</v>
      </c>
      <c r="H42" s="5">
        <f t="shared" si="3"/>
        <v>15039300</v>
      </c>
      <c r="I42" s="5">
        <v>6890754.0899999999</v>
      </c>
      <c r="J42" s="5">
        <v>3240037.0199999996</v>
      </c>
      <c r="K42" s="5">
        <v>4136369.84</v>
      </c>
      <c r="L42" s="20">
        <v>14267160.949999999</v>
      </c>
      <c r="M42" s="7">
        <f t="shared" si="1"/>
        <v>0.94865857785934182</v>
      </c>
    </row>
    <row r="43" spans="1:13" x14ac:dyDescent="0.35">
      <c r="A43" s="3" t="s">
        <v>48</v>
      </c>
      <c r="B43" s="3" t="s">
        <v>54</v>
      </c>
      <c r="C43" s="5">
        <v>13641900</v>
      </c>
      <c r="D43" s="5">
        <v>0</v>
      </c>
      <c r="E43" s="5">
        <v>0</v>
      </c>
      <c r="F43" s="5">
        <v>0</v>
      </c>
      <c r="G43" s="5">
        <v>0</v>
      </c>
      <c r="H43" s="5">
        <f t="shared" si="3"/>
        <v>13641900</v>
      </c>
      <c r="I43" s="5">
        <v>0</v>
      </c>
      <c r="J43" s="5">
        <v>239174</v>
      </c>
      <c r="K43" s="5">
        <v>6820950</v>
      </c>
      <c r="L43" s="20">
        <v>7060124</v>
      </c>
      <c r="M43" s="7">
        <f t="shared" si="1"/>
        <v>0.51753230854939558</v>
      </c>
    </row>
    <row r="44" spans="1:13" x14ac:dyDescent="0.35">
      <c r="A44" s="3" t="s">
        <v>48</v>
      </c>
      <c r="B44" s="3" t="s">
        <v>55</v>
      </c>
      <c r="C44" s="5">
        <v>12758900</v>
      </c>
      <c r="D44" s="5">
        <v>0</v>
      </c>
      <c r="E44" s="5">
        <v>0</v>
      </c>
      <c r="F44" s="5">
        <v>0</v>
      </c>
      <c r="G44" s="5">
        <v>0</v>
      </c>
      <c r="H44" s="5">
        <f t="shared" si="3"/>
        <v>12758900</v>
      </c>
      <c r="I44" s="5">
        <v>6259556</v>
      </c>
      <c r="J44" s="5">
        <v>3129785</v>
      </c>
      <c r="K44" s="5">
        <v>3084698.66</v>
      </c>
      <c r="L44" s="20">
        <v>12474039.66</v>
      </c>
      <c r="M44" s="7">
        <f t="shared" si="1"/>
        <v>0.97767359725368175</v>
      </c>
    </row>
    <row r="45" spans="1:13" x14ac:dyDescent="0.35">
      <c r="A45" s="3" t="s">
        <v>48</v>
      </c>
      <c r="B45" s="3" t="s">
        <v>56</v>
      </c>
      <c r="C45" s="5">
        <v>11583900</v>
      </c>
      <c r="D45" s="5">
        <v>0</v>
      </c>
      <c r="E45" s="5">
        <v>0</v>
      </c>
      <c r="F45" s="5">
        <v>0</v>
      </c>
      <c r="G45" s="5">
        <v>0</v>
      </c>
      <c r="H45" s="5">
        <f t="shared" si="3"/>
        <v>11583900</v>
      </c>
      <c r="I45" s="5">
        <v>4167043</v>
      </c>
      <c r="J45" s="5">
        <v>1241818.1299999999</v>
      </c>
      <c r="K45" s="5">
        <v>1881708</v>
      </c>
      <c r="L45" s="20">
        <v>7290569.1299999999</v>
      </c>
      <c r="M45" s="7">
        <f t="shared" si="1"/>
        <v>0.62937086214487348</v>
      </c>
    </row>
    <row r="46" spans="1:13" x14ac:dyDescent="0.35">
      <c r="A46" s="3" t="s">
        <v>48</v>
      </c>
      <c r="B46" s="3" t="s">
        <v>57</v>
      </c>
      <c r="C46" s="5">
        <v>10590700</v>
      </c>
      <c r="D46" s="5">
        <v>0</v>
      </c>
      <c r="E46" s="5">
        <v>0</v>
      </c>
      <c r="F46" s="5">
        <v>0</v>
      </c>
      <c r="G46" s="5">
        <v>0</v>
      </c>
      <c r="H46" s="5">
        <f t="shared" si="3"/>
        <v>10590700</v>
      </c>
      <c r="I46" s="5">
        <v>4522022.38</v>
      </c>
      <c r="J46" s="5">
        <v>2209312.79</v>
      </c>
      <c r="K46" s="5">
        <v>2782389.6999999993</v>
      </c>
      <c r="L46" s="20">
        <v>9513724.8699999992</v>
      </c>
      <c r="M46" s="7">
        <f t="shared" si="1"/>
        <v>0.89830935348938212</v>
      </c>
    </row>
    <row r="47" spans="1:13" x14ac:dyDescent="0.35">
      <c r="A47" s="3" t="s">
        <v>48</v>
      </c>
      <c r="B47" s="3" t="s">
        <v>58</v>
      </c>
      <c r="C47" s="5">
        <v>7939700</v>
      </c>
      <c r="D47" s="5">
        <v>0</v>
      </c>
      <c r="E47" s="5">
        <v>0</v>
      </c>
      <c r="F47" s="5">
        <v>0</v>
      </c>
      <c r="G47" s="5">
        <v>0</v>
      </c>
      <c r="H47" s="5">
        <f t="shared" si="3"/>
        <v>7939700</v>
      </c>
      <c r="I47" s="5">
        <v>3672636.57</v>
      </c>
      <c r="J47" s="5">
        <v>1601114.2799999998</v>
      </c>
      <c r="K47" s="5">
        <v>2160567.4000000004</v>
      </c>
      <c r="L47" s="20">
        <v>7434318.25</v>
      </c>
      <c r="M47" s="7">
        <f t="shared" si="1"/>
        <v>0.9363475005352847</v>
      </c>
    </row>
    <row r="48" spans="1:13" x14ac:dyDescent="0.35">
      <c r="A48" s="3" t="s">
        <v>48</v>
      </c>
      <c r="B48" s="3" t="s">
        <v>59</v>
      </c>
      <c r="C48" s="5">
        <v>6206800</v>
      </c>
      <c r="D48" s="5">
        <v>0</v>
      </c>
      <c r="E48" s="5">
        <v>0</v>
      </c>
      <c r="F48" s="5">
        <v>0</v>
      </c>
      <c r="G48" s="5">
        <v>0</v>
      </c>
      <c r="H48" s="5">
        <f t="shared" si="3"/>
        <v>6206800</v>
      </c>
      <c r="I48" s="5">
        <v>1762600</v>
      </c>
      <c r="J48" s="5">
        <v>758225</v>
      </c>
      <c r="K48" s="5">
        <v>1117251</v>
      </c>
      <c r="L48" s="20">
        <v>3638076</v>
      </c>
      <c r="M48" s="7">
        <f t="shared" si="1"/>
        <v>0.5861435844557582</v>
      </c>
    </row>
    <row r="49" spans="1:13" x14ac:dyDescent="0.35">
      <c r="A49" s="3" t="s">
        <v>48</v>
      </c>
      <c r="B49" s="3" t="s">
        <v>60</v>
      </c>
      <c r="C49" s="5">
        <v>5336200</v>
      </c>
      <c r="D49" s="5">
        <v>0</v>
      </c>
      <c r="E49" s="5">
        <v>0</v>
      </c>
      <c r="F49" s="5">
        <v>0</v>
      </c>
      <c r="G49" s="5">
        <v>0</v>
      </c>
      <c r="H49" s="5">
        <f t="shared" si="3"/>
        <v>5336200</v>
      </c>
      <c r="I49" s="5">
        <v>1249500</v>
      </c>
      <c r="J49" s="5">
        <v>1420200</v>
      </c>
      <c r="K49" s="5">
        <v>1420200</v>
      </c>
      <c r="L49" s="20">
        <v>4089900</v>
      </c>
      <c r="M49" s="7">
        <f t="shared" si="1"/>
        <v>0.76644428619616956</v>
      </c>
    </row>
    <row r="50" spans="1:13" x14ac:dyDescent="0.35">
      <c r="A50" s="3" t="s">
        <v>48</v>
      </c>
      <c r="B50" s="3" t="s">
        <v>61</v>
      </c>
      <c r="C50" s="5">
        <v>4464400</v>
      </c>
      <c r="D50" s="5">
        <v>0</v>
      </c>
      <c r="E50" s="5">
        <v>0</v>
      </c>
      <c r="F50" s="5">
        <v>0</v>
      </c>
      <c r="G50" s="5">
        <v>0</v>
      </c>
      <c r="H50" s="5">
        <f t="shared" si="3"/>
        <v>4464400</v>
      </c>
      <c r="I50" s="5">
        <v>2196529</v>
      </c>
      <c r="J50" s="5">
        <v>0</v>
      </c>
      <c r="K50" s="5">
        <v>1098264.5</v>
      </c>
      <c r="L50" s="20">
        <v>3294793.5</v>
      </c>
      <c r="M50" s="7">
        <f t="shared" si="1"/>
        <v>0.73801485081981899</v>
      </c>
    </row>
    <row r="51" spans="1:13" x14ac:dyDescent="0.35">
      <c r="A51" s="3" t="s">
        <v>48</v>
      </c>
      <c r="B51" s="3" t="s">
        <v>62</v>
      </c>
      <c r="C51" s="5">
        <v>3604000</v>
      </c>
      <c r="D51" s="5">
        <v>0</v>
      </c>
      <c r="E51" s="5">
        <v>0</v>
      </c>
      <c r="F51" s="5">
        <v>0</v>
      </c>
      <c r="G51" s="5">
        <v>0</v>
      </c>
      <c r="H51" s="5">
        <f t="shared" si="3"/>
        <v>3604000</v>
      </c>
      <c r="I51" s="5">
        <v>1668250</v>
      </c>
      <c r="J51" s="5">
        <v>128750</v>
      </c>
      <c r="K51" s="5">
        <v>890250</v>
      </c>
      <c r="L51" s="20">
        <v>2687250</v>
      </c>
      <c r="M51" s="7">
        <f t="shared" si="1"/>
        <v>0.74562985571587126</v>
      </c>
    </row>
    <row r="52" spans="1:13" x14ac:dyDescent="0.35">
      <c r="A52" s="3" t="s">
        <v>48</v>
      </c>
      <c r="B52" s="3" t="s">
        <v>63</v>
      </c>
      <c r="C52" s="5">
        <v>3184700</v>
      </c>
      <c r="D52" s="5">
        <v>0</v>
      </c>
      <c r="E52" s="5">
        <v>0</v>
      </c>
      <c r="F52" s="5">
        <v>0</v>
      </c>
      <c r="G52" s="5">
        <v>0</v>
      </c>
      <c r="H52" s="5">
        <f t="shared" si="3"/>
        <v>3184700</v>
      </c>
      <c r="I52" s="5">
        <v>0</v>
      </c>
      <c r="J52" s="5">
        <v>0</v>
      </c>
      <c r="K52" s="5">
        <v>383375.94</v>
      </c>
      <c r="L52" s="20">
        <v>383375.94</v>
      </c>
      <c r="M52" s="7">
        <f t="shared" si="1"/>
        <v>0.12038055075831318</v>
      </c>
    </row>
    <row r="53" spans="1:13" x14ac:dyDescent="0.35">
      <c r="A53" s="3" t="s">
        <v>48</v>
      </c>
      <c r="B53" s="3" t="s">
        <v>64</v>
      </c>
      <c r="C53" s="5">
        <v>1630000</v>
      </c>
      <c r="D53" s="5">
        <v>0</v>
      </c>
      <c r="E53" s="5">
        <v>0</v>
      </c>
      <c r="F53" s="5">
        <v>0</v>
      </c>
      <c r="G53" s="5">
        <v>0</v>
      </c>
      <c r="H53" s="5">
        <f t="shared" si="3"/>
        <v>1630000</v>
      </c>
      <c r="I53" s="5">
        <v>758569</v>
      </c>
      <c r="J53" s="5">
        <v>358750</v>
      </c>
      <c r="K53" s="5">
        <v>428495.42999999993</v>
      </c>
      <c r="L53" s="20">
        <v>1545814.43</v>
      </c>
      <c r="M53" s="7">
        <f t="shared" si="1"/>
        <v>0.94835241104294477</v>
      </c>
    </row>
    <row r="54" spans="1:13" x14ac:dyDescent="0.35">
      <c r="A54" s="3" t="s">
        <v>48</v>
      </c>
      <c r="B54" s="3" t="s">
        <v>65</v>
      </c>
      <c r="C54" s="5">
        <v>1591200</v>
      </c>
      <c r="D54" s="5">
        <v>0</v>
      </c>
      <c r="E54" s="5">
        <v>0</v>
      </c>
      <c r="F54" s="5">
        <v>0</v>
      </c>
      <c r="G54" s="5">
        <v>0</v>
      </c>
      <c r="H54" s="5">
        <f t="shared" si="3"/>
        <v>1591200</v>
      </c>
      <c r="I54" s="5">
        <v>1438167.11</v>
      </c>
      <c r="J54" s="5">
        <v>0</v>
      </c>
      <c r="K54" s="5">
        <v>0</v>
      </c>
      <c r="L54" s="20">
        <v>1438167.11</v>
      </c>
      <c r="M54" s="7">
        <f t="shared" si="1"/>
        <v>0.90382548391151341</v>
      </c>
    </row>
    <row r="55" spans="1:13" x14ac:dyDescent="0.35">
      <c r="A55" s="3" t="s">
        <v>48</v>
      </c>
      <c r="B55" s="3" t="s">
        <v>66</v>
      </c>
      <c r="C55" s="5">
        <v>1500000</v>
      </c>
      <c r="D55" s="5">
        <v>0</v>
      </c>
      <c r="E55" s="5">
        <v>0</v>
      </c>
      <c r="F55" s="5">
        <v>0</v>
      </c>
      <c r="G55" s="5">
        <v>0</v>
      </c>
      <c r="H55" s="5">
        <f t="shared" si="3"/>
        <v>1500000</v>
      </c>
      <c r="I55" s="5">
        <v>2219011.0099999998</v>
      </c>
      <c r="J55" s="5">
        <v>751717.45000000019</v>
      </c>
      <c r="K55" s="5">
        <v>-195540.50999999978</v>
      </c>
      <c r="L55" s="20">
        <v>2775187.95</v>
      </c>
      <c r="M55" s="7">
        <f t="shared" si="1"/>
        <v>1.8501253000000002</v>
      </c>
    </row>
    <row r="56" spans="1:13" x14ac:dyDescent="0.35">
      <c r="A56" s="3" t="s">
        <v>48</v>
      </c>
      <c r="B56" s="3" t="s">
        <v>67</v>
      </c>
      <c r="C56" s="5">
        <v>1410200</v>
      </c>
      <c r="D56" s="5">
        <v>0</v>
      </c>
      <c r="E56" s="5">
        <v>0</v>
      </c>
      <c r="F56" s="5">
        <v>0</v>
      </c>
      <c r="G56" s="5">
        <v>0</v>
      </c>
      <c r="H56" s="5">
        <f t="shared" si="3"/>
        <v>1410200</v>
      </c>
      <c r="I56" s="5">
        <v>352550.31</v>
      </c>
      <c r="J56" s="5">
        <v>352550.00000000006</v>
      </c>
      <c r="K56" s="5">
        <v>352549.6399999999</v>
      </c>
      <c r="L56" s="20">
        <v>1057649.95</v>
      </c>
      <c r="M56" s="7">
        <f t="shared" si="1"/>
        <v>0.74999996454403628</v>
      </c>
    </row>
    <row r="57" spans="1:13" x14ac:dyDescent="0.35">
      <c r="A57" s="3" t="s">
        <v>48</v>
      </c>
      <c r="B57" s="3" t="s">
        <v>68</v>
      </c>
      <c r="C57" s="5">
        <v>1000000</v>
      </c>
      <c r="D57" s="5">
        <v>0</v>
      </c>
      <c r="E57" s="5">
        <v>0</v>
      </c>
      <c r="F57" s="5">
        <v>0</v>
      </c>
      <c r="G57" s="5">
        <v>0</v>
      </c>
      <c r="H57" s="5">
        <f t="shared" si="3"/>
        <v>1000000</v>
      </c>
      <c r="I57" s="5">
        <v>450000</v>
      </c>
      <c r="J57" s="5">
        <v>0</v>
      </c>
      <c r="K57" s="5">
        <v>225000</v>
      </c>
      <c r="L57" s="20">
        <v>675000</v>
      </c>
      <c r="M57" s="7">
        <f t="shared" si="1"/>
        <v>0.67500000000000004</v>
      </c>
    </row>
    <row r="58" spans="1:13" x14ac:dyDescent="0.35">
      <c r="A58" s="3" t="s">
        <v>48</v>
      </c>
      <c r="B58" s="3" t="s">
        <v>69</v>
      </c>
      <c r="C58" s="5">
        <v>800000</v>
      </c>
      <c r="D58" s="5">
        <v>0</v>
      </c>
      <c r="E58" s="5">
        <v>0</v>
      </c>
      <c r="F58" s="5">
        <v>0</v>
      </c>
      <c r="G58" s="5">
        <v>0</v>
      </c>
      <c r="H58" s="5">
        <f t="shared" si="3"/>
        <v>800000</v>
      </c>
      <c r="I58" s="5">
        <v>29229.35</v>
      </c>
      <c r="J58" s="5">
        <v>1715434.73</v>
      </c>
      <c r="K58" s="5">
        <v>18928.119999999879</v>
      </c>
      <c r="L58" s="20">
        <v>1763592.2</v>
      </c>
      <c r="M58" s="7">
        <f t="shared" si="1"/>
        <v>2.2044902500000001</v>
      </c>
    </row>
    <row r="59" spans="1:13" x14ac:dyDescent="0.35">
      <c r="A59" s="3" t="s">
        <v>48</v>
      </c>
      <c r="B59" s="3" t="s">
        <v>70</v>
      </c>
      <c r="C59" s="5">
        <v>600000</v>
      </c>
      <c r="D59" s="5">
        <v>0</v>
      </c>
      <c r="E59" s="5">
        <v>0</v>
      </c>
      <c r="F59" s="5">
        <v>0</v>
      </c>
      <c r="G59" s="5">
        <v>0</v>
      </c>
      <c r="H59" s="5">
        <f t="shared" si="3"/>
        <v>600000</v>
      </c>
      <c r="I59" s="5">
        <v>120697</v>
      </c>
      <c r="J59" s="5">
        <v>271277</v>
      </c>
      <c r="K59" s="5">
        <v>512750</v>
      </c>
      <c r="L59" s="20">
        <v>904724</v>
      </c>
      <c r="M59" s="7">
        <f t="shared" si="1"/>
        <v>1.5078733333333334</v>
      </c>
    </row>
    <row r="60" spans="1:13" x14ac:dyDescent="0.35">
      <c r="A60" s="3" t="s">
        <v>48</v>
      </c>
      <c r="B60" s="3" t="s">
        <v>71</v>
      </c>
      <c r="C60" s="5">
        <v>600000</v>
      </c>
      <c r="D60" s="5">
        <v>0</v>
      </c>
      <c r="E60" s="5">
        <v>0</v>
      </c>
      <c r="F60" s="5">
        <v>0</v>
      </c>
      <c r="G60" s="5">
        <v>0</v>
      </c>
      <c r="H60" s="5">
        <f t="shared" si="3"/>
        <v>600000</v>
      </c>
      <c r="I60" s="5">
        <v>300000</v>
      </c>
      <c r="J60" s="5">
        <v>150000</v>
      </c>
      <c r="K60" s="5">
        <v>150000</v>
      </c>
      <c r="L60" s="20">
        <v>600000</v>
      </c>
      <c r="M60" s="7">
        <f t="shared" si="1"/>
        <v>1</v>
      </c>
    </row>
    <row r="61" spans="1:13" x14ac:dyDescent="0.35">
      <c r="A61" s="3" t="s">
        <v>48</v>
      </c>
      <c r="B61" s="3" t="s">
        <v>72</v>
      </c>
      <c r="C61" s="5">
        <v>319000</v>
      </c>
      <c r="D61" s="5">
        <v>0</v>
      </c>
      <c r="E61" s="5">
        <v>0</v>
      </c>
      <c r="F61" s="5">
        <v>0</v>
      </c>
      <c r="G61" s="5">
        <v>0</v>
      </c>
      <c r="H61" s="5">
        <f t="shared" si="3"/>
        <v>319000</v>
      </c>
      <c r="I61" s="5">
        <v>0</v>
      </c>
      <c r="J61" s="5">
        <v>110000</v>
      </c>
      <c r="K61" s="5">
        <v>0</v>
      </c>
      <c r="L61" s="20">
        <v>110000</v>
      </c>
      <c r="M61" s="7">
        <f t="shared" si="1"/>
        <v>0.34482758620689657</v>
      </c>
    </row>
    <row r="62" spans="1:13" x14ac:dyDescent="0.35">
      <c r="A62" s="3" t="s">
        <v>48</v>
      </c>
      <c r="B62" s="3" t="s">
        <v>73</v>
      </c>
      <c r="C62" s="5">
        <v>1000</v>
      </c>
      <c r="D62" s="5">
        <v>0</v>
      </c>
      <c r="E62" s="5">
        <v>0</v>
      </c>
      <c r="F62" s="5">
        <v>120000</v>
      </c>
      <c r="G62" s="5">
        <v>120000</v>
      </c>
      <c r="H62" s="5">
        <f t="shared" si="3"/>
        <v>121000</v>
      </c>
      <c r="I62" s="5">
        <v>68332</v>
      </c>
      <c r="J62" s="5">
        <v>51249</v>
      </c>
      <c r="K62" s="5">
        <v>51249</v>
      </c>
      <c r="L62" s="20">
        <v>170830</v>
      </c>
      <c r="M62" s="7">
        <f t="shared" si="1"/>
        <v>1.4118181818181819</v>
      </c>
    </row>
    <row r="63" spans="1:13" x14ac:dyDescent="0.35">
      <c r="A63" s="3" t="s">
        <v>48</v>
      </c>
      <c r="B63" s="3" t="s">
        <v>74</v>
      </c>
      <c r="C63" s="5">
        <v>1000</v>
      </c>
      <c r="D63" s="5">
        <v>0</v>
      </c>
      <c r="E63" s="5">
        <v>0</v>
      </c>
      <c r="F63" s="5">
        <v>0</v>
      </c>
      <c r="G63" s="5">
        <v>0</v>
      </c>
      <c r="H63" s="5">
        <f t="shared" si="3"/>
        <v>1000</v>
      </c>
      <c r="I63" s="5">
        <v>621319.5</v>
      </c>
      <c r="J63" s="5">
        <v>67500</v>
      </c>
      <c r="K63" s="5">
        <v>310659.75</v>
      </c>
      <c r="L63" s="20">
        <v>999479.25</v>
      </c>
      <c r="M63" s="7">
        <f t="shared" si="1"/>
        <v>999.47924999999998</v>
      </c>
    </row>
    <row r="64" spans="1:13" x14ac:dyDescent="0.35">
      <c r="A64" s="3" t="s">
        <v>48</v>
      </c>
      <c r="B64" s="3" t="s">
        <v>75</v>
      </c>
      <c r="C64" s="5">
        <v>1000</v>
      </c>
      <c r="D64" s="5">
        <v>0</v>
      </c>
      <c r="E64" s="5">
        <v>0</v>
      </c>
      <c r="F64" s="21">
        <v>-1000</v>
      </c>
      <c r="G64" s="21">
        <v>-1000</v>
      </c>
      <c r="H64" s="5">
        <f t="shared" si="3"/>
        <v>0</v>
      </c>
      <c r="I64" s="5">
        <v>0</v>
      </c>
      <c r="J64" s="5">
        <v>0</v>
      </c>
      <c r="K64" s="5">
        <v>0</v>
      </c>
      <c r="L64" s="20">
        <v>0</v>
      </c>
      <c r="M64" s="7"/>
    </row>
    <row r="65" spans="1:13" x14ac:dyDescent="0.35">
      <c r="A65" s="3" t="s">
        <v>48</v>
      </c>
      <c r="B65" s="3" t="s">
        <v>76</v>
      </c>
      <c r="C65" s="5">
        <v>1000</v>
      </c>
      <c r="D65" s="5">
        <v>0</v>
      </c>
      <c r="E65" s="5">
        <v>0</v>
      </c>
      <c r="F65" s="5">
        <v>0</v>
      </c>
      <c r="G65" s="5">
        <v>0</v>
      </c>
      <c r="H65" s="5">
        <f t="shared" si="3"/>
        <v>1000</v>
      </c>
      <c r="I65" s="5">
        <v>0</v>
      </c>
      <c r="J65" s="5">
        <v>0</v>
      </c>
      <c r="K65" s="5">
        <v>0</v>
      </c>
      <c r="L65" s="20">
        <v>0</v>
      </c>
      <c r="M65" s="7">
        <f t="shared" si="1"/>
        <v>0</v>
      </c>
    </row>
    <row r="66" spans="1:13" x14ac:dyDescent="0.35">
      <c r="A66" s="3" t="s">
        <v>48</v>
      </c>
      <c r="B66" s="3" t="s">
        <v>77</v>
      </c>
      <c r="C66" s="5">
        <v>1000</v>
      </c>
      <c r="D66" s="5">
        <v>0</v>
      </c>
      <c r="E66" s="5">
        <v>0</v>
      </c>
      <c r="F66" s="5">
        <v>0</v>
      </c>
      <c r="G66" s="5">
        <v>0</v>
      </c>
      <c r="H66" s="5">
        <f t="shared" si="3"/>
        <v>1000</v>
      </c>
      <c r="I66" s="5">
        <v>89100</v>
      </c>
      <c r="J66" s="5">
        <v>51951</v>
      </c>
      <c r="K66" s="5">
        <v>0</v>
      </c>
      <c r="L66" s="20">
        <v>141051</v>
      </c>
      <c r="M66" s="7">
        <f t="shared" si="1"/>
        <v>141.05099999999999</v>
      </c>
    </row>
    <row r="67" spans="1:13" x14ac:dyDescent="0.35">
      <c r="A67" s="3" t="s">
        <v>48</v>
      </c>
      <c r="B67" s="3" t="s">
        <v>78</v>
      </c>
      <c r="C67" s="30">
        <v>1000</v>
      </c>
      <c r="D67" s="30">
        <v>0</v>
      </c>
      <c r="E67" s="30">
        <v>0</v>
      </c>
      <c r="F67" s="30">
        <v>0</v>
      </c>
      <c r="G67" s="30">
        <v>0</v>
      </c>
      <c r="H67" s="5">
        <f t="shared" si="3"/>
        <v>1000</v>
      </c>
      <c r="I67" s="30">
        <v>0</v>
      </c>
      <c r="J67" s="30">
        <v>0</v>
      </c>
      <c r="K67" s="30">
        <v>0</v>
      </c>
      <c r="L67" s="31">
        <v>0</v>
      </c>
      <c r="M67" s="35">
        <f t="shared" si="1"/>
        <v>0</v>
      </c>
    </row>
    <row r="68" spans="1:13" x14ac:dyDescent="0.35">
      <c r="A68" s="3" t="s">
        <v>48</v>
      </c>
      <c r="B68" s="13" t="s">
        <v>46</v>
      </c>
      <c r="C68" s="5">
        <v>1362391114</v>
      </c>
      <c r="D68" s="5">
        <v>3468000</v>
      </c>
      <c r="E68" s="5">
        <v>0</v>
      </c>
      <c r="F68" s="5">
        <v>59332600</v>
      </c>
      <c r="G68" s="5">
        <v>62800600</v>
      </c>
      <c r="H68" s="5">
        <f t="shared" si="3"/>
        <v>1425191714</v>
      </c>
      <c r="I68" s="5">
        <v>311752166.44999969</v>
      </c>
      <c r="J68" s="5">
        <v>418055317.28999984</v>
      </c>
      <c r="K68" s="5">
        <f>K69-SUM(K39:K67)</f>
        <v>390408996.80000001</v>
      </c>
      <c r="L68" s="5">
        <f>SUM(I68:K68)</f>
        <v>1120216480.5399995</v>
      </c>
      <c r="M68" s="7">
        <f t="shared" si="1"/>
        <v>0.78601108155193744</v>
      </c>
    </row>
    <row r="69" spans="1:13" x14ac:dyDescent="0.35">
      <c r="A69" s="3" t="s">
        <v>48</v>
      </c>
      <c r="B69" s="4" t="s">
        <v>47</v>
      </c>
      <c r="C69" s="36">
        <f>SUM(C39:C68)</f>
        <v>1829367314</v>
      </c>
      <c r="D69" s="36">
        <f t="shared" ref="D69:J69" si="4">SUM(D39:D68)</f>
        <v>10468000</v>
      </c>
      <c r="E69" s="36">
        <f t="shared" si="4"/>
        <v>0</v>
      </c>
      <c r="F69" s="36">
        <f t="shared" si="4"/>
        <v>59451600</v>
      </c>
      <c r="G69" s="36">
        <v>69919600</v>
      </c>
      <c r="H69" s="36">
        <f>SUM(H39:H68)</f>
        <v>1899286914</v>
      </c>
      <c r="I69" s="36">
        <f t="shared" si="4"/>
        <v>442747470.64999968</v>
      </c>
      <c r="J69" s="36">
        <f t="shared" si="4"/>
        <v>557298030.77999985</v>
      </c>
      <c r="K69" s="36">
        <v>510817136.00999999</v>
      </c>
      <c r="L69" s="37">
        <f>SUM(L39:L68)</f>
        <v>1510862637.4399996</v>
      </c>
      <c r="M69" s="38">
        <f>L69/H69</f>
        <v>0.79548941568709175</v>
      </c>
    </row>
    <row r="70" spans="1:13" x14ac:dyDescent="0.35">
      <c r="A70" s="3" t="s">
        <v>79</v>
      </c>
      <c r="B70" s="4" t="s">
        <v>80</v>
      </c>
      <c r="C70" s="34"/>
      <c r="D70" s="34"/>
      <c r="E70" s="34"/>
      <c r="F70" s="34"/>
      <c r="G70" s="34"/>
      <c r="H70" s="34"/>
      <c r="I70" s="34"/>
      <c r="J70" s="34"/>
      <c r="K70" s="34"/>
      <c r="L70" s="29"/>
      <c r="M70" s="7"/>
    </row>
    <row r="71" spans="1:13" x14ac:dyDescent="0.35">
      <c r="A71" s="3" t="s">
        <v>79</v>
      </c>
      <c r="B71" s="3" t="s">
        <v>81</v>
      </c>
      <c r="C71" s="5">
        <v>1000</v>
      </c>
      <c r="D71" s="5">
        <v>0</v>
      </c>
      <c r="E71" s="5">
        <v>0</v>
      </c>
      <c r="F71" s="5">
        <v>0</v>
      </c>
      <c r="G71" s="5">
        <v>0</v>
      </c>
      <c r="H71" s="5">
        <f>C71+G71</f>
        <v>1000</v>
      </c>
      <c r="I71" s="5">
        <v>0</v>
      </c>
      <c r="J71" s="5">
        <v>0</v>
      </c>
      <c r="K71" s="5">
        <v>0</v>
      </c>
      <c r="L71" s="20">
        <v>0</v>
      </c>
      <c r="M71" s="7">
        <f>L71/H71</f>
        <v>0</v>
      </c>
    </row>
    <row r="72" spans="1:13" x14ac:dyDescent="0.35">
      <c r="A72" s="3" t="s">
        <v>79</v>
      </c>
      <c r="B72" s="3" t="s">
        <v>82</v>
      </c>
      <c r="C72" s="5">
        <v>1000</v>
      </c>
      <c r="D72" s="5">
        <v>0</v>
      </c>
      <c r="E72" s="5">
        <v>0</v>
      </c>
      <c r="F72" s="5">
        <v>0</v>
      </c>
      <c r="G72" s="5">
        <v>0</v>
      </c>
      <c r="H72" s="5">
        <f t="shared" ref="H72:H75" si="5">C72+G72</f>
        <v>1000</v>
      </c>
      <c r="I72" s="5">
        <v>0</v>
      </c>
      <c r="J72" s="5">
        <v>0</v>
      </c>
      <c r="K72" s="5">
        <v>0</v>
      </c>
      <c r="L72" s="20">
        <v>0</v>
      </c>
      <c r="M72" s="7">
        <f t="shared" ref="M72:M133" si="6">L72/H72</f>
        <v>0</v>
      </c>
    </row>
    <row r="73" spans="1:13" x14ac:dyDescent="0.35">
      <c r="A73" s="3" t="s">
        <v>79</v>
      </c>
      <c r="B73" s="3" t="s">
        <v>83</v>
      </c>
      <c r="C73" s="5">
        <v>1000</v>
      </c>
      <c r="D73" s="5">
        <v>0</v>
      </c>
      <c r="E73" s="5">
        <v>0</v>
      </c>
      <c r="F73" s="5">
        <v>0</v>
      </c>
      <c r="G73" s="5">
        <v>0</v>
      </c>
      <c r="H73" s="5">
        <f t="shared" si="5"/>
        <v>1000</v>
      </c>
      <c r="I73" s="5">
        <v>0</v>
      </c>
      <c r="J73" s="5">
        <v>0</v>
      </c>
      <c r="K73" s="5">
        <v>0</v>
      </c>
      <c r="L73" s="20">
        <v>0</v>
      </c>
      <c r="M73" s="7">
        <f t="shared" si="6"/>
        <v>0</v>
      </c>
    </row>
    <row r="74" spans="1:13" x14ac:dyDescent="0.35">
      <c r="A74" s="3" t="s">
        <v>79</v>
      </c>
      <c r="B74" s="3" t="s">
        <v>84</v>
      </c>
      <c r="C74" s="5">
        <v>1000</v>
      </c>
      <c r="D74" s="5">
        <v>2000000</v>
      </c>
      <c r="E74" s="5">
        <v>0</v>
      </c>
      <c r="F74" s="5">
        <v>0</v>
      </c>
      <c r="G74" s="5">
        <v>2000000</v>
      </c>
      <c r="H74" s="5">
        <f t="shared" si="5"/>
        <v>2001000</v>
      </c>
      <c r="I74" s="5">
        <v>2000000</v>
      </c>
      <c r="J74" s="5">
        <v>0</v>
      </c>
      <c r="K74" s="5">
        <v>0</v>
      </c>
      <c r="L74" s="20">
        <v>2000000</v>
      </c>
      <c r="M74" s="7">
        <f t="shared" si="6"/>
        <v>0.99950024987506247</v>
      </c>
    </row>
    <row r="75" spans="1:13" x14ac:dyDescent="0.35">
      <c r="A75" s="3" t="s">
        <v>79</v>
      </c>
      <c r="B75" s="3" t="s">
        <v>46</v>
      </c>
      <c r="C75" s="5">
        <v>35587214</v>
      </c>
      <c r="D75" s="5">
        <v>1451600</v>
      </c>
      <c r="E75" s="5"/>
      <c r="F75" s="5"/>
      <c r="G75" s="5">
        <v>1451600</v>
      </c>
      <c r="H75" s="5">
        <f t="shared" si="5"/>
        <v>37038814</v>
      </c>
      <c r="I75" s="5">
        <v>7921172.4499999993</v>
      </c>
      <c r="J75" s="5">
        <v>3487976.5900000003</v>
      </c>
      <c r="K75" s="5">
        <v>8253718.580000001</v>
      </c>
      <c r="L75" s="20">
        <f>SUM(I75:K75)</f>
        <v>19662867.620000001</v>
      </c>
      <c r="M75" s="7">
        <f t="shared" si="6"/>
        <v>0.53087195556531597</v>
      </c>
    </row>
    <row r="76" spans="1:13" x14ac:dyDescent="0.35">
      <c r="A76" s="3" t="s">
        <v>79</v>
      </c>
      <c r="B76" s="4" t="s">
        <v>47</v>
      </c>
      <c r="C76" s="36">
        <f>SUM(C71:C75)</f>
        <v>35591214</v>
      </c>
      <c r="D76" s="36">
        <f t="shared" ref="D76:L76" si="7">SUM(D71:D75)</f>
        <v>3451600</v>
      </c>
      <c r="E76" s="36">
        <f t="shared" si="7"/>
        <v>0</v>
      </c>
      <c r="F76" s="36">
        <f t="shared" si="7"/>
        <v>0</v>
      </c>
      <c r="G76" s="36">
        <v>3451600</v>
      </c>
      <c r="H76" s="36">
        <f t="shared" si="7"/>
        <v>39042814</v>
      </c>
      <c r="I76" s="36">
        <f t="shared" si="7"/>
        <v>9921172.4499999993</v>
      </c>
      <c r="J76" s="36">
        <f t="shared" si="7"/>
        <v>3487976.5900000003</v>
      </c>
      <c r="K76" s="36">
        <f t="shared" si="7"/>
        <v>8253718.580000001</v>
      </c>
      <c r="L76" s="37">
        <f t="shared" si="7"/>
        <v>21662867.620000001</v>
      </c>
      <c r="M76" s="11">
        <f t="shared" si="6"/>
        <v>0.55484903367877125</v>
      </c>
    </row>
    <row r="77" spans="1:13" x14ac:dyDescent="0.35">
      <c r="A77" s="3" t="s">
        <v>85</v>
      </c>
      <c r="B77" s="4" t="s">
        <v>86</v>
      </c>
      <c r="C77" s="6"/>
      <c r="D77" s="6"/>
      <c r="E77" s="6"/>
      <c r="F77" s="6"/>
      <c r="G77" s="6"/>
      <c r="H77" s="6"/>
      <c r="I77" s="6"/>
      <c r="J77" s="6"/>
      <c r="K77" s="6"/>
      <c r="L77" s="28"/>
      <c r="M77" s="7"/>
    </row>
    <row r="78" spans="1:13" x14ac:dyDescent="0.35">
      <c r="A78" s="3" t="s">
        <v>85</v>
      </c>
      <c r="B78" s="3" t="s">
        <v>87</v>
      </c>
      <c r="C78" s="5">
        <v>5502521700</v>
      </c>
      <c r="D78" s="5">
        <v>0</v>
      </c>
      <c r="E78" s="5">
        <v>0</v>
      </c>
      <c r="F78" s="5">
        <v>0</v>
      </c>
      <c r="G78" s="5">
        <v>0</v>
      </c>
      <c r="H78" s="5">
        <f>C78+G78</f>
        <v>5502521700</v>
      </c>
      <c r="I78" s="5">
        <v>1332920155.05</v>
      </c>
      <c r="J78" s="5">
        <v>1317994131.72</v>
      </c>
      <c r="K78" s="5">
        <v>1320445295.8899999</v>
      </c>
      <c r="L78" s="20">
        <v>3971359582.6599998</v>
      </c>
      <c r="M78" s="7">
        <f t="shared" si="6"/>
        <v>0.7217344699721947</v>
      </c>
    </row>
    <row r="79" spans="1:13" x14ac:dyDescent="0.35">
      <c r="A79" s="3" t="s">
        <v>85</v>
      </c>
      <c r="B79" s="3" t="s">
        <v>88</v>
      </c>
      <c r="C79" s="5">
        <v>2672835300</v>
      </c>
      <c r="D79" s="5">
        <v>0</v>
      </c>
      <c r="E79" s="5">
        <v>0</v>
      </c>
      <c r="F79" s="5">
        <v>0</v>
      </c>
      <c r="G79" s="5">
        <v>0</v>
      </c>
      <c r="H79" s="5">
        <f t="shared" ref="H79:H106" si="8">C79+G79</f>
        <v>2672835300</v>
      </c>
      <c r="I79" s="5">
        <v>566885508.61000001</v>
      </c>
      <c r="J79" s="5">
        <v>556818288.30000007</v>
      </c>
      <c r="K79" s="5">
        <v>521241984.55999994</v>
      </c>
      <c r="L79" s="20">
        <v>1644945781.47</v>
      </c>
      <c r="M79" s="7">
        <f t="shared" si="6"/>
        <v>0.61543102991418885</v>
      </c>
    </row>
    <row r="80" spans="1:13" x14ac:dyDescent="0.35">
      <c r="A80" s="3" t="s">
        <v>85</v>
      </c>
      <c r="B80" s="3" t="s">
        <v>89</v>
      </c>
      <c r="C80" s="5">
        <v>1850204500</v>
      </c>
      <c r="D80" s="5">
        <v>0</v>
      </c>
      <c r="E80" s="21">
        <v>-3400000</v>
      </c>
      <c r="F80" s="5">
        <v>0</v>
      </c>
      <c r="G80" s="21">
        <v>-3400000</v>
      </c>
      <c r="H80" s="5">
        <f t="shared" si="8"/>
        <v>1846804500</v>
      </c>
      <c r="I80" s="5">
        <v>469956624.49000001</v>
      </c>
      <c r="J80" s="5">
        <v>483998146.03999996</v>
      </c>
      <c r="K80" s="5">
        <v>540328597.43000007</v>
      </c>
      <c r="L80" s="20">
        <v>1494283367.96</v>
      </c>
      <c r="M80" s="7">
        <f t="shared" si="6"/>
        <v>0.80911832733784217</v>
      </c>
    </row>
    <row r="81" spans="1:13" x14ac:dyDescent="0.35">
      <c r="A81" s="3" t="s">
        <v>85</v>
      </c>
      <c r="B81" s="3" t="s">
        <v>90</v>
      </c>
      <c r="C81" s="5">
        <v>1612191000</v>
      </c>
      <c r="D81" s="5">
        <v>0</v>
      </c>
      <c r="E81" s="5">
        <v>0</v>
      </c>
      <c r="F81" s="5">
        <v>0</v>
      </c>
      <c r="G81" s="5">
        <v>0</v>
      </c>
      <c r="H81" s="5">
        <f t="shared" si="8"/>
        <v>1612191000</v>
      </c>
      <c r="I81" s="5">
        <v>405923390.89999998</v>
      </c>
      <c r="J81" s="5">
        <v>400830914.05000007</v>
      </c>
      <c r="K81" s="5">
        <v>407726427.61999989</v>
      </c>
      <c r="L81" s="20">
        <v>1214480732.5699999</v>
      </c>
      <c r="M81" s="7">
        <f t="shared" si="6"/>
        <v>0.75331070113280618</v>
      </c>
    </row>
    <row r="82" spans="1:13" x14ac:dyDescent="0.35">
      <c r="A82" s="3" t="s">
        <v>85</v>
      </c>
      <c r="B82" s="3" t="s">
        <v>91</v>
      </c>
      <c r="C82" s="5">
        <v>1256196500</v>
      </c>
      <c r="D82" s="5">
        <v>0</v>
      </c>
      <c r="E82" s="5">
        <v>0</v>
      </c>
      <c r="F82" s="5">
        <v>0</v>
      </c>
      <c r="G82" s="5">
        <v>0</v>
      </c>
      <c r="H82" s="5">
        <f t="shared" si="8"/>
        <v>1256196500</v>
      </c>
      <c r="I82" s="5">
        <v>161343559.50999999</v>
      </c>
      <c r="J82" s="5">
        <v>505121788.45000005</v>
      </c>
      <c r="K82" s="5">
        <v>388543196.57999992</v>
      </c>
      <c r="L82" s="20">
        <v>1055008544.54</v>
      </c>
      <c r="M82" s="7">
        <f t="shared" si="6"/>
        <v>0.83984356312089703</v>
      </c>
    </row>
    <row r="83" spans="1:13" x14ac:dyDescent="0.35">
      <c r="A83" s="3" t="s">
        <v>85</v>
      </c>
      <c r="B83" s="3" t="s">
        <v>92</v>
      </c>
      <c r="C83" s="5">
        <v>1189000000</v>
      </c>
      <c r="D83" s="5">
        <v>0</v>
      </c>
      <c r="E83" s="5">
        <v>0</v>
      </c>
      <c r="F83" s="5">
        <v>0</v>
      </c>
      <c r="G83" s="5">
        <v>0</v>
      </c>
      <c r="H83" s="5">
        <f t="shared" si="8"/>
        <v>1189000000</v>
      </c>
      <c r="I83" s="5">
        <v>290759833.95999998</v>
      </c>
      <c r="J83" s="5">
        <v>240228137.76000005</v>
      </c>
      <c r="K83" s="5">
        <v>259961388.53999996</v>
      </c>
      <c r="L83" s="20">
        <v>790949360.25999999</v>
      </c>
      <c r="M83" s="7">
        <f t="shared" si="6"/>
        <v>0.66522233831791422</v>
      </c>
    </row>
    <row r="84" spans="1:13" x14ac:dyDescent="0.35">
      <c r="A84" s="3" t="s">
        <v>85</v>
      </c>
      <c r="B84" s="3" t="s">
        <v>93</v>
      </c>
      <c r="C84" s="5">
        <v>1039809200</v>
      </c>
      <c r="D84" s="5">
        <v>0</v>
      </c>
      <c r="E84" s="5">
        <v>3400000</v>
      </c>
      <c r="F84" s="5">
        <v>0</v>
      </c>
      <c r="G84" s="5">
        <v>3400000</v>
      </c>
      <c r="H84" s="5">
        <f t="shared" si="8"/>
        <v>1043209200</v>
      </c>
      <c r="I84" s="5">
        <v>165822936.11000001</v>
      </c>
      <c r="J84" s="5">
        <v>222536617.90999997</v>
      </c>
      <c r="K84" s="5">
        <v>217882101.53999996</v>
      </c>
      <c r="L84" s="20">
        <v>606241655.55999994</v>
      </c>
      <c r="M84" s="7">
        <f t="shared" si="6"/>
        <v>0.58113143131789857</v>
      </c>
    </row>
    <row r="85" spans="1:13" x14ac:dyDescent="0.35">
      <c r="A85" s="3" t="s">
        <v>85</v>
      </c>
      <c r="B85" s="3" t="s">
        <v>94</v>
      </c>
      <c r="C85" s="5">
        <v>600087400</v>
      </c>
      <c r="D85" s="5">
        <v>0</v>
      </c>
      <c r="E85" s="5">
        <v>0</v>
      </c>
      <c r="F85" s="5">
        <v>0</v>
      </c>
      <c r="G85" s="5">
        <v>0</v>
      </c>
      <c r="H85" s="5">
        <f t="shared" si="8"/>
        <v>600087400</v>
      </c>
      <c r="I85" s="5">
        <v>93709028.980000004</v>
      </c>
      <c r="J85" s="5">
        <v>117887072.35000001</v>
      </c>
      <c r="K85" s="5">
        <v>122597472.53</v>
      </c>
      <c r="L85" s="20">
        <v>334193573.86000001</v>
      </c>
      <c r="M85" s="7">
        <f t="shared" si="6"/>
        <v>0.55690816681036803</v>
      </c>
    </row>
    <row r="86" spans="1:13" x14ac:dyDescent="0.35">
      <c r="A86" s="3" t="s">
        <v>85</v>
      </c>
      <c r="B86" s="3" t="s">
        <v>95</v>
      </c>
      <c r="C86" s="5">
        <v>326642700</v>
      </c>
      <c r="D86" s="21">
        <v>-3000000</v>
      </c>
      <c r="E86" s="5">
        <v>0</v>
      </c>
      <c r="F86" s="5">
        <v>0</v>
      </c>
      <c r="G86" s="21">
        <v>-3000000</v>
      </c>
      <c r="H86" s="5">
        <f t="shared" si="8"/>
        <v>323642700</v>
      </c>
      <c r="I86" s="5">
        <v>52042052.259999998</v>
      </c>
      <c r="J86" s="5">
        <v>84449010.189999998</v>
      </c>
      <c r="K86" s="5">
        <v>77014767.620000005</v>
      </c>
      <c r="L86" s="20">
        <v>213505830.06999999</v>
      </c>
      <c r="M86" s="7">
        <f t="shared" si="6"/>
        <v>0.65969610953684421</v>
      </c>
    </row>
    <row r="87" spans="1:13" x14ac:dyDescent="0.35">
      <c r="A87" s="3" t="s">
        <v>85</v>
      </c>
      <c r="B87" s="3" t="s">
        <v>96</v>
      </c>
      <c r="C87" s="5">
        <v>190843300</v>
      </c>
      <c r="D87" s="5">
        <v>0</v>
      </c>
      <c r="E87" s="21">
        <v>-318000</v>
      </c>
      <c r="F87" s="5">
        <v>0</v>
      </c>
      <c r="G87" s="21">
        <v>-318000</v>
      </c>
      <c r="H87" s="5">
        <f t="shared" si="8"/>
        <v>190525300</v>
      </c>
      <c r="I87" s="5">
        <v>45319407</v>
      </c>
      <c r="J87" s="5">
        <v>48511379.469999999</v>
      </c>
      <c r="K87" s="5">
        <v>52883377.530000001</v>
      </c>
      <c r="L87" s="20">
        <v>146714164</v>
      </c>
      <c r="M87" s="7">
        <f t="shared" si="6"/>
        <v>0.77005082264665115</v>
      </c>
    </row>
    <row r="88" spans="1:13" x14ac:dyDescent="0.35">
      <c r="A88" s="3" t="s">
        <v>85</v>
      </c>
      <c r="B88" s="3" t="s">
        <v>97</v>
      </c>
      <c r="C88" s="5">
        <v>167921800</v>
      </c>
      <c r="D88" s="5">
        <v>0</v>
      </c>
      <c r="E88" s="5">
        <v>0</v>
      </c>
      <c r="F88" s="5">
        <v>0</v>
      </c>
      <c r="G88" s="5">
        <v>0</v>
      </c>
      <c r="H88" s="5">
        <f t="shared" si="8"/>
        <v>167921800</v>
      </c>
      <c r="I88" s="5">
        <v>45690111</v>
      </c>
      <c r="J88" s="5">
        <v>45689592</v>
      </c>
      <c r="K88" s="5">
        <v>45689592</v>
      </c>
      <c r="L88" s="20">
        <v>137069295</v>
      </c>
      <c r="M88" s="7">
        <f t="shared" si="6"/>
        <v>0.81626861431928432</v>
      </c>
    </row>
    <row r="89" spans="1:13" x14ac:dyDescent="0.35">
      <c r="A89" s="3" t="s">
        <v>85</v>
      </c>
      <c r="B89" s="3" t="s">
        <v>98</v>
      </c>
      <c r="C89" s="5">
        <v>125671100</v>
      </c>
      <c r="D89" s="5">
        <v>3000000</v>
      </c>
      <c r="E89" s="5">
        <v>0</v>
      </c>
      <c r="F89" s="5">
        <v>0</v>
      </c>
      <c r="G89" s="5">
        <v>3000000</v>
      </c>
      <c r="H89" s="5">
        <f t="shared" si="8"/>
        <v>128671100</v>
      </c>
      <c r="I89" s="5">
        <v>28729913.670000002</v>
      </c>
      <c r="J89" s="5">
        <v>35361495.949999996</v>
      </c>
      <c r="K89" s="5">
        <v>32356466.000000007</v>
      </c>
      <c r="L89" s="20">
        <v>96447875.620000005</v>
      </c>
      <c r="M89" s="7">
        <f t="shared" si="6"/>
        <v>0.74956906111784238</v>
      </c>
    </row>
    <row r="90" spans="1:13" x14ac:dyDescent="0.35">
      <c r="A90" s="3" t="s">
        <v>85</v>
      </c>
      <c r="B90" s="3" t="s">
        <v>99</v>
      </c>
      <c r="C90" s="5">
        <v>121691200</v>
      </c>
      <c r="D90" s="5">
        <v>0</v>
      </c>
      <c r="E90" s="5">
        <v>0</v>
      </c>
      <c r="F90" s="5">
        <v>0</v>
      </c>
      <c r="G90" s="5">
        <v>0</v>
      </c>
      <c r="H90" s="5">
        <f t="shared" si="8"/>
        <v>121691200</v>
      </c>
      <c r="I90" s="5">
        <v>38032834.5</v>
      </c>
      <c r="J90" s="5">
        <v>35196103.430000007</v>
      </c>
      <c r="K90" s="5">
        <v>39310590</v>
      </c>
      <c r="L90" s="20">
        <v>112539527.93000001</v>
      </c>
      <c r="M90" s="7">
        <f t="shared" si="6"/>
        <v>0.92479594194157022</v>
      </c>
    </row>
    <row r="91" spans="1:13" x14ac:dyDescent="0.35">
      <c r="A91" s="3" t="s">
        <v>85</v>
      </c>
      <c r="B91" s="3" t="s">
        <v>100</v>
      </c>
      <c r="C91" s="5">
        <v>119717500</v>
      </c>
      <c r="D91" s="5">
        <v>0</v>
      </c>
      <c r="E91" s="5">
        <v>0</v>
      </c>
      <c r="F91" s="5">
        <v>0</v>
      </c>
      <c r="G91" s="5">
        <v>0</v>
      </c>
      <c r="H91" s="5">
        <f t="shared" si="8"/>
        <v>119717500</v>
      </c>
      <c r="I91" s="5">
        <v>34957673.439999998</v>
      </c>
      <c r="J91" s="5">
        <v>29182277.830000006</v>
      </c>
      <c r="K91" s="5">
        <v>27210259.039999999</v>
      </c>
      <c r="L91" s="20">
        <v>91350210.310000002</v>
      </c>
      <c r="M91" s="7">
        <f t="shared" si="6"/>
        <v>0.76304809497358361</v>
      </c>
    </row>
    <row r="92" spans="1:13" x14ac:dyDescent="0.35">
      <c r="A92" s="3" t="s">
        <v>85</v>
      </c>
      <c r="B92" s="3" t="s">
        <v>101</v>
      </c>
      <c r="C92" s="5">
        <v>95446500</v>
      </c>
      <c r="D92" s="5">
        <v>0</v>
      </c>
      <c r="E92" s="5">
        <v>0</v>
      </c>
      <c r="F92" s="5">
        <v>0</v>
      </c>
      <c r="G92" s="5">
        <v>0</v>
      </c>
      <c r="H92" s="5">
        <f t="shared" si="8"/>
        <v>95446500</v>
      </c>
      <c r="I92" s="5">
        <v>24069867</v>
      </c>
      <c r="J92" s="5">
        <v>23918403</v>
      </c>
      <c r="K92" s="5">
        <v>27160297</v>
      </c>
      <c r="L92" s="20">
        <v>75148567</v>
      </c>
      <c r="M92" s="7">
        <f t="shared" si="6"/>
        <v>0.78733706317151497</v>
      </c>
    </row>
    <row r="93" spans="1:13" x14ac:dyDescent="0.35">
      <c r="A93" s="3" t="s">
        <v>85</v>
      </c>
      <c r="B93" s="3" t="s">
        <v>102</v>
      </c>
      <c r="C93" s="5">
        <v>86683500</v>
      </c>
      <c r="D93" s="5">
        <v>0</v>
      </c>
      <c r="E93" s="5">
        <v>0</v>
      </c>
      <c r="F93" s="5">
        <v>0</v>
      </c>
      <c r="G93" s="5">
        <v>0</v>
      </c>
      <c r="H93" s="5">
        <f t="shared" si="8"/>
        <v>86683500</v>
      </c>
      <c r="I93" s="5">
        <v>20714529</v>
      </c>
      <c r="J93" s="5">
        <v>20807420</v>
      </c>
      <c r="K93" s="5">
        <v>20927777</v>
      </c>
      <c r="L93" s="20">
        <v>62449726</v>
      </c>
      <c r="M93" s="7">
        <f t="shared" si="6"/>
        <v>0.72043383112126302</v>
      </c>
    </row>
    <row r="94" spans="1:13" x14ac:dyDescent="0.35">
      <c r="A94" s="3" t="s">
        <v>85</v>
      </c>
      <c r="B94" s="3" t="s">
        <v>103</v>
      </c>
      <c r="C94" s="5">
        <v>81671800</v>
      </c>
      <c r="D94" s="5">
        <v>0</v>
      </c>
      <c r="E94" s="5">
        <v>0</v>
      </c>
      <c r="F94" s="5">
        <v>0</v>
      </c>
      <c r="G94" s="5">
        <v>0</v>
      </c>
      <c r="H94" s="5">
        <f t="shared" si="8"/>
        <v>81671800</v>
      </c>
      <c r="I94" s="5">
        <v>16348044.689999999</v>
      </c>
      <c r="J94" s="5">
        <v>13098935.270000001</v>
      </c>
      <c r="K94" s="5">
        <v>11654587.479999997</v>
      </c>
      <c r="L94" s="20">
        <v>41101567.439999998</v>
      </c>
      <c r="M94" s="7">
        <f t="shared" si="6"/>
        <v>0.50325286622800036</v>
      </c>
    </row>
    <row r="95" spans="1:13" x14ac:dyDescent="0.35">
      <c r="A95" s="3" t="s">
        <v>85</v>
      </c>
      <c r="B95" s="3" t="s">
        <v>104</v>
      </c>
      <c r="C95" s="5">
        <v>61682500</v>
      </c>
      <c r="D95" s="5">
        <v>0</v>
      </c>
      <c r="E95" s="5">
        <v>0</v>
      </c>
      <c r="F95" s="5">
        <v>0</v>
      </c>
      <c r="G95" s="5">
        <v>0</v>
      </c>
      <c r="H95" s="5">
        <f t="shared" si="8"/>
        <v>61682500</v>
      </c>
      <c r="I95" s="5">
        <v>13669532.4</v>
      </c>
      <c r="J95" s="5">
        <v>16036764.58</v>
      </c>
      <c r="K95" s="5">
        <v>14239405.499999996</v>
      </c>
      <c r="L95" s="20">
        <v>43945702.479999997</v>
      </c>
      <c r="M95" s="7">
        <f t="shared" si="6"/>
        <v>0.71245008681554733</v>
      </c>
    </row>
    <row r="96" spans="1:13" x14ac:dyDescent="0.35">
      <c r="A96" s="3" t="s">
        <v>85</v>
      </c>
      <c r="B96" s="3" t="s">
        <v>105</v>
      </c>
      <c r="C96" s="5">
        <v>48928700</v>
      </c>
      <c r="D96" s="5">
        <v>0</v>
      </c>
      <c r="E96" s="5">
        <v>0</v>
      </c>
      <c r="F96" s="5">
        <v>0</v>
      </c>
      <c r="G96" s="5">
        <v>0</v>
      </c>
      <c r="H96" s="5">
        <f t="shared" si="8"/>
        <v>48928700</v>
      </c>
      <c r="I96" s="5">
        <v>7375887</v>
      </c>
      <c r="J96" s="5">
        <v>4847602</v>
      </c>
      <c r="K96" s="5">
        <v>6896916</v>
      </c>
      <c r="L96" s="20">
        <v>19120405</v>
      </c>
      <c r="M96" s="7">
        <f t="shared" si="6"/>
        <v>0.39078097313028959</v>
      </c>
    </row>
    <row r="97" spans="1:13" x14ac:dyDescent="0.35">
      <c r="A97" s="3" t="s">
        <v>85</v>
      </c>
      <c r="B97" s="3" t="s">
        <v>106</v>
      </c>
      <c r="C97" s="5">
        <v>42077300</v>
      </c>
      <c r="D97" s="5">
        <v>0</v>
      </c>
      <c r="E97" s="5">
        <v>0</v>
      </c>
      <c r="F97" s="5">
        <v>0</v>
      </c>
      <c r="G97" s="5">
        <v>0</v>
      </c>
      <c r="H97" s="5">
        <f t="shared" si="8"/>
        <v>42077300</v>
      </c>
      <c r="I97" s="5">
        <v>8964629</v>
      </c>
      <c r="J97" s="5">
        <v>10035260</v>
      </c>
      <c r="K97" s="5">
        <v>10661248</v>
      </c>
      <c r="L97" s="20">
        <v>29661137</v>
      </c>
      <c r="M97" s="7">
        <f t="shared" si="6"/>
        <v>0.70492015885049664</v>
      </c>
    </row>
    <row r="98" spans="1:13" x14ac:dyDescent="0.35">
      <c r="A98" s="3" t="s">
        <v>85</v>
      </c>
      <c r="B98" s="3" t="s">
        <v>107</v>
      </c>
      <c r="C98" s="5">
        <v>35950800</v>
      </c>
      <c r="D98" s="5">
        <v>0</v>
      </c>
      <c r="E98" s="5">
        <v>318000</v>
      </c>
      <c r="F98" s="5">
        <v>0</v>
      </c>
      <c r="G98" s="5">
        <v>318000</v>
      </c>
      <c r="H98" s="5">
        <f t="shared" si="8"/>
        <v>36268800</v>
      </c>
      <c r="I98" s="5">
        <v>-470960</v>
      </c>
      <c r="J98" s="5">
        <v>15214740</v>
      </c>
      <c r="K98" s="5">
        <v>12136579</v>
      </c>
      <c r="L98" s="20">
        <v>26880359</v>
      </c>
      <c r="M98" s="7">
        <f t="shared" si="6"/>
        <v>0.74114277285159702</v>
      </c>
    </row>
    <row r="99" spans="1:13" x14ac:dyDescent="0.35">
      <c r="A99" s="3" t="s">
        <v>85</v>
      </c>
      <c r="B99" s="3" t="s">
        <v>108</v>
      </c>
      <c r="C99" s="5">
        <v>18898600</v>
      </c>
      <c r="D99" s="5">
        <v>0</v>
      </c>
      <c r="E99" s="5">
        <v>0</v>
      </c>
      <c r="F99" s="5">
        <v>0</v>
      </c>
      <c r="G99" s="5">
        <v>0</v>
      </c>
      <c r="H99" s="5">
        <f t="shared" si="8"/>
        <v>18898600</v>
      </c>
      <c r="I99" s="21">
        <v>71970</v>
      </c>
      <c r="J99" s="5">
        <v>0</v>
      </c>
      <c r="K99" s="5">
        <v>486100</v>
      </c>
      <c r="L99" s="20">
        <v>558070</v>
      </c>
      <c r="M99" s="7">
        <f t="shared" si="6"/>
        <v>2.9529700612743803E-2</v>
      </c>
    </row>
    <row r="100" spans="1:13" x14ac:dyDescent="0.35">
      <c r="A100" s="3" t="s">
        <v>85</v>
      </c>
      <c r="B100" s="3" t="s">
        <v>109</v>
      </c>
      <c r="C100" s="5">
        <v>14194700</v>
      </c>
      <c r="D100" s="5">
        <v>0</v>
      </c>
      <c r="E100" s="5">
        <v>0</v>
      </c>
      <c r="F100" s="5">
        <v>0</v>
      </c>
      <c r="G100" s="5">
        <v>0</v>
      </c>
      <c r="H100" s="5">
        <f t="shared" si="8"/>
        <v>14194700</v>
      </c>
      <c r="I100" s="5">
        <v>2519133.5499999998</v>
      </c>
      <c r="J100" s="5">
        <v>2541588.1400000006</v>
      </c>
      <c r="K100" s="5">
        <v>2460523.1399999997</v>
      </c>
      <c r="L100" s="20">
        <v>7521244.8300000001</v>
      </c>
      <c r="M100" s="7">
        <f t="shared" si="6"/>
        <v>0.52986289460150615</v>
      </c>
    </row>
    <row r="101" spans="1:13" x14ac:dyDescent="0.35">
      <c r="A101" s="3" t="s">
        <v>85</v>
      </c>
      <c r="B101" s="3" t="s">
        <v>110</v>
      </c>
      <c r="C101" s="5">
        <v>11235100</v>
      </c>
      <c r="D101" s="5">
        <v>0</v>
      </c>
      <c r="E101" s="5">
        <v>0</v>
      </c>
      <c r="F101" s="5">
        <v>0</v>
      </c>
      <c r="G101" s="5">
        <v>0</v>
      </c>
      <c r="H101" s="5">
        <f t="shared" si="8"/>
        <v>11235100</v>
      </c>
      <c r="I101" s="5">
        <v>4021729</v>
      </c>
      <c r="J101" s="5">
        <v>2080169</v>
      </c>
      <c r="K101" s="5">
        <v>2077518</v>
      </c>
      <c r="L101" s="20">
        <v>8179416</v>
      </c>
      <c r="M101" s="7">
        <f t="shared" si="6"/>
        <v>0.72802342658276298</v>
      </c>
    </row>
    <row r="102" spans="1:13" x14ac:dyDescent="0.35">
      <c r="A102" s="3" t="s">
        <v>85</v>
      </c>
      <c r="B102" s="3" t="s">
        <v>111</v>
      </c>
      <c r="C102" s="5">
        <v>10847100</v>
      </c>
      <c r="D102" s="5">
        <v>0</v>
      </c>
      <c r="E102" s="5">
        <v>0</v>
      </c>
      <c r="F102" s="5">
        <v>0</v>
      </c>
      <c r="G102" s="5">
        <v>0</v>
      </c>
      <c r="H102" s="5">
        <f t="shared" si="8"/>
        <v>10847100</v>
      </c>
      <c r="I102" s="5">
        <v>0</v>
      </c>
      <c r="J102" s="5">
        <v>0</v>
      </c>
      <c r="K102" s="5">
        <v>4422298</v>
      </c>
      <c r="L102" s="20">
        <v>4422298</v>
      </c>
      <c r="M102" s="7">
        <f t="shared" si="6"/>
        <v>0.40769403803781656</v>
      </c>
    </row>
    <row r="103" spans="1:13" x14ac:dyDescent="0.35">
      <c r="A103" s="3" t="s">
        <v>85</v>
      </c>
      <c r="B103" s="3" t="s">
        <v>112</v>
      </c>
      <c r="C103" s="5">
        <v>6720100</v>
      </c>
      <c r="D103" s="5">
        <v>0</v>
      </c>
      <c r="E103" s="5">
        <v>0</v>
      </c>
      <c r="F103" s="5">
        <v>0</v>
      </c>
      <c r="G103" s="5">
        <v>0</v>
      </c>
      <c r="H103" s="5">
        <f t="shared" si="8"/>
        <v>6720100</v>
      </c>
      <c r="I103" s="5">
        <v>5002922</v>
      </c>
      <c r="J103" s="5">
        <v>0</v>
      </c>
      <c r="K103" s="5">
        <v>0</v>
      </c>
      <c r="L103" s="20">
        <v>5002922</v>
      </c>
      <c r="M103" s="7">
        <f t="shared" si="6"/>
        <v>0.74447136203330311</v>
      </c>
    </row>
    <row r="104" spans="1:13" x14ac:dyDescent="0.35">
      <c r="A104" s="3" t="s">
        <v>85</v>
      </c>
      <c r="B104" s="3" t="s">
        <v>113</v>
      </c>
      <c r="C104" s="5">
        <v>1000</v>
      </c>
      <c r="D104" s="5">
        <v>0</v>
      </c>
      <c r="E104" s="5">
        <v>0</v>
      </c>
      <c r="F104" s="5">
        <v>0</v>
      </c>
      <c r="G104" s="5">
        <v>0</v>
      </c>
      <c r="H104" s="5">
        <f t="shared" si="8"/>
        <v>1000</v>
      </c>
      <c r="I104" s="5">
        <v>0</v>
      </c>
      <c r="J104" s="5">
        <v>0</v>
      </c>
      <c r="K104" s="5">
        <v>0</v>
      </c>
      <c r="L104" s="20">
        <v>0</v>
      </c>
      <c r="M104" s="7">
        <f t="shared" si="6"/>
        <v>0</v>
      </c>
    </row>
    <row r="105" spans="1:13" x14ac:dyDescent="0.35">
      <c r="A105" s="3" t="s">
        <v>85</v>
      </c>
      <c r="B105" s="3" t="s">
        <v>114</v>
      </c>
      <c r="C105" s="5">
        <v>0</v>
      </c>
      <c r="D105" s="5">
        <v>0</v>
      </c>
      <c r="E105" s="5">
        <v>0</v>
      </c>
      <c r="F105" s="5">
        <v>0</v>
      </c>
      <c r="G105" s="5">
        <v>0</v>
      </c>
      <c r="H105" s="5">
        <f t="shared" si="8"/>
        <v>0</v>
      </c>
      <c r="I105" s="5">
        <v>18061401.120000001</v>
      </c>
      <c r="J105" s="5">
        <v>6066650</v>
      </c>
      <c r="K105" s="5">
        <v>-24128051.120000001</v>
      </c>
      <c r="L105" s="20">
        <v>0</v>
      </c>
      <c r="M105" s="7"/>
    </row>
    <row r="106" spans="1:13" x14ac:dyDescent="0.35">
      <c r="A106" s="3" t="s">
        <v>85</v>
      </c>
      <c r="B106" s="3" t="s">
        <v>46</v>
      </c>
      <c r="C106" s="5">
        <v>818384165</v>
      </c>
      <c r="D106" s="5">
        <v>0</v>
      </c>
      <c r="E106" s="5">
        <v>1455100</v>
      </c>
      <c r="F106" s="5">
        <v>9489700</v>
      </c>
      <c r="G106" s="5">
        <v>10944800</v>
      </c>
      <c r="H106" s="5">
        <f t="shared" si="8"/>
        <v>829328965</v>
      </c>
      <c r="I106" s="5">
        <v>181808582.49999905</v>
      </c>
      <c r="J106" s="5">
        <v>219424336.48999882</v>
      </c>
      <c r="K106" s="5">
        <v>198641432.2300005</v>
      </c>
      <c r="L106" s="20">
        <f>SUM(I106:K106)</f>
        <v>599874351.21999836</v>
      </c>
      <c r="M106" s="7">
        <f t="shared" si="6"/>
        <v>0.7233249730039254</v>
      </c>
    </row>
    <row r="107" spans="1:13" x14ac:dyDescent="0.35">
      <c r="A107" s="3" t="s">
        <v>85</v>
      </c>
      <c r="B107" s="4" t="s">
        <v>47</v>
      </c>
      <c r="C107" s="10">
        <f>SUM(C78:C106)</f>
        <v>18108055065</v>
      </c>
      <c r="D107" s="10">
        <f t="shared" ref="D107:L107" si="9">SUM(D78:D106)</f>
        <v>0</v>
      </c>
      <c r="E107" s="10">
        <f t="shared" si="9"/>
        <v>1455100</v>
      </c>
      <c r="F107" s="10">
        <f t="shared" si="9"/>
        <v>9489700</v>
      </c>
      <c r="G107" s="10">
        <v>10944800</v>
      </c>
      <c r="H107" s="10">
        <f t="shared" si="9"/>
        <v>18118999865</v>
      </c>
      <c r="I107" s="10">
        <f t="shared" si="9"/>
        <v>4034250296.7399993</v>
      </c>
      <c r="J107" s="10">
        <f t="shared" si="9"/>
        <v>4457876823.9299984</v>
      </c>
      <c r="K107" s="10">
        <f t="shared" si="9"/>
        <v>4340828147.1100006</v>
      </c>
      <c r="L107" s="19">
        <f t="shared" si="9"/>
        <v>12832955267.779999</v>
      </c>
      <c r="M107" s="11">
        <f t="shared" si="6"/>
        <v>0.70825958184199145</v>
      </c>
    </row>
    <row r="108" spans="1:13" x14ac:dyDescent="0.35">
      <c r="A108" s="3" t="s">
        <v>115</v>
      </c>
      <c r="B108" s="4" t="s">
        <v>116</v>
      </c>
      <c r="C108" s="6"/>
      <c r="D108" s="6"/>
      <c r="E108" s="6"/>
      <c r="F108" s="6"/>
      <c r="G108" s="6"/>
      <c r="H108" s="6"/>
      <c r="I108" s="6"/>
      <c r="J108" s="6"/>
      <c r="K108" s="6"/>
      <c r="L108" s="28"/>
      <c r="M108" s="7"/>
    </row>
    <row r="109" spans="1:13" x14ac:dyDescent="0.35">
      <c r="A109" s="3" t="s">
        <v>115</v>
      </c>
      <c r="B109" s="3" t="s">
        <v>117</v>
      </c>
      <c r="C109" s="5">
        <v>3571326700</v>
      </c>
      <c r="D109" s="5">
        <v>0</v>
      </c>
      <c r="E109" s="5">
        <v>0</v>
      </c>
      <c r="F109" s="5">
        <v>3957900</v>
      </c>
      <c r="G109" s="5">
        <v>3957900</v>
      </c>
      <c r="H109" s="5">
        <f>C109+G109</f>
        <v>3575284600</v>
      </c>
      <c r="I109" s="5">
        <v>877722283.73000002</v>
      </c>
      <c r="J109" s="5">
        <v>875404266.01999998</v>
      </c>
      <c r="K109" s="5">
        <v>910239296.96000004</v>
      </c>
      <c r="L109" s="20">
        <v>2663365846.71</v>
      </c>
      <c r="M109" s="7">
        <f t="shared" si="6"/>
        <v>0.74493813631228123</v>
      </c>
    </row>
    <row r="110" spans="1:13" x14ac:dyDescent="0.35">
      <c r="A110" s="3" t="s">
        <v>115</v>
      </c>
      <c r="B110" s="3" t="s">
        <v>118</v>
      </c>
      <c r="C110" s="5">
        <v>1421529300</v>
      </c>
      <c r="D110" s="5">
        <v>0</v>
      </c>
      <c r="E110" s="5">
        <v>0</v>
      </c>
      <c r="F110" s="5">
        <v>4292100</v>
      </c>
      <c r="G110" s="5">
        <v>4292100</v>
      </c>
      <c r="H110" s="5">
        <f t="shared" ref="H110:H119" si="10">C110+G110</f>
        <v>1425821400</v>
      </c>
      <c r="I110" s="5">
        <v>331696042.63</v>
      </c>
      <c r="J110" s="5">
        <v>330518732.39999998</v>
      </c>
      <c r="K110" s="5">
        <v>342054106.5</v>
      </c>
      <c r="L110" s="20">
        <v>1004268881.53</v>
      </c>
      <c r="M110" s="7">
        <f t="shared" si="6"/>
        <v>0.70434409353794236</v>
      </c>
    </row>
    <row r="111" spans="1:13" x14ac:dyDescent="0.35">
      <c r="A111" s="3" t="s">
        <v>115</v>
      </c>
      <c r="B111" s="3" t="s">
        <v>119</v>
      </c>
      <c r="C111" s="5">
        <v>1352372500</v>
      </c>
      <c r="D111" s="5">
        <v>0</v>
      </c>
      <c r="E111" s="5">
        <v>0</v>
      </c>
      <c r="F111" s="5">
        <v>0</v>
      </c>
      <c r="G111" s="5">
        <v>0</v>
      </c>
      <c r="H111" s="5">
        <f t="shared" si="10"/>
        <v>1352372500</v>
      </c>
      <c r="I111" s="5">
        <v>162111371.15000001</v>
      </c>
      <c r="J111" s="5">
        <v>399903726.63999999</v>
      </c>
      <c r="K111" s="5">
        <v>354278808.06000006</v>
      </c>
      <c r="L111" s="20">
        <v>916293905.85000002</v>
      </c>
      <c r="M111" s="7">
        <f t="shared" si="6"/>
        <v>0.67754550306960548</v>
      </c>
    </row>
    <row r="112" spans="1:13" x14ac:dyDescent="0.35">
      <c r="A112" s="3" t="s">
        <v>115</v>
      </c>
      <c r="B112" s="3" t="s">
        <v>120</v>
      </c>
      <c r="C112" s="5">
        <v>178996900</v>
      </c>
      <c r="D112" s="5">
        <v>0</v>
      </c>
      <c r="E112" s="5">
        <v>0</v>
      </c>
      <c r="F112" s="5">
        <v>0</v>
      </c>
      <c r="G112" s="5">
        <v>0</v>
      </c>
      <c r="H112" s="5">
        <f t="shared" si="10"/>
        <v>178996900</v>
      </c>
      <c r="I112" s="5">
        <v>16759623</v>
      </c>
      <c r="J112" s="5">
        <v>48410827</v>
      </c>
      <c r="K112" s="5">
        <v>50696000</v>
      </c>
      <c r="L112" s="20">
        <v>115866450</v>
      </c>
      <c r="M112" s="7">
        <f t="shared" si="6"/>
        <v>0.64730981374537766</v>
      </c>
    </row>
    <row r="113" spans="1:13" x14ac:dyDescent="0.35">
      <c r="A113" s="3" t="s">
        <v>115</v>
      </c>
      <c r="B113" s="3" t="s">
        <v>121</v>
      </c>
      <c r="C113" s="5">
        <v>99600000</v>
      </c>
      <c r="D113" s="5">
        <v>0</v>
      </c>
      <c r="E113" s="5">
        <v>0</v>
      </c>
      <c r="F113" s="5">
        <v>0</v>
      </c>
      <c r="G113" s="5">
        <v>0</v>
      </c>
      <c r="H113" s="5">
        <f t="shared" si="10"/>
        <v>99600000</v>
      </c>
      <c r="I113" s="5">
        <v>3314111</v>
      </c>
      <c r="J113" s="5">
        <v>4691624</v>
      </c>
      <c r="K113" s="5">
        <v>6391672</v>
      </c>
      <c r="L113" s="20">
        <v>14397407</v>
      </c>
      <c r="M113" s="7">
        <f t="shared" si="6"/>
        <v>0.14455227911646587</v>
      </c>
    </row>
    <row r="114" spans="1:13" x14ac:dyDescent="0.35">
      <c r="A114" s="3" t="s">
        <v>115</v>
      </c>
      <c r="B114" s="3" t="s">
        <v>122</v>
      </c>
      <c r="C114" s="5">
        <v>92850000</v>
      </c>
      <c r="D114" s="5">
        <v>0</v>
      </c>
      <c r="E114" s="5">
        <v>0</v>
      </c>
      <c r="F114" s="5">
        <v>0</v>
      </c>
      <c r="G114" s="5">
        <v>0</v>
      </c>
      <c r="H114" s="5">
        <f t="shared" si="10"/>
        <v>92850000</v>
      </c>
      <c r="I114" s="5">
        <v>525000</v>
      </c>
      <c r="J114" s="5">
        <v>525000</v>
      </c>
      <c r="K114" s="5">
        <v>77881939</v>
      </c>
      <c r="L114" s="20">
        <v>78931939</v>
      </c>
      <c r="M114" s="7">
        <f t="shared" si="6"/>
        <v>0.85010165858912223</v>
      </c>
    </row>
    <row r="115" spans="1:13" x14ac:dyDescent="0.35">
      <c r="A115" s="3" t="s">
        <v>115</v>
      </c>
      <c r="B115" s="3" t="s">
        <v>123</v>
      </c>
      <c r="C115" s="5">
        <v>85275800</v>
      </c>
      <c r="D115" s="5">
        <v>0</v>
      </c>
      <c r="E115" s="5">
        <v>0</v>
      </c>
      <c r="F115" s="5">
        <v>0</v>
      </c>
      <c r="G115" s="5">
        <v>0</v>
      </c>
      <c r="H115" s="5">
        <f t="shared" si="10"/>
        <v>85275800</v>
      </c>
      <c r="I115" s="5">
        <v>0</v>
      </c>
      <c r="J115" s="5">
        <v>0</v>
      </c>
      <c r="K115" s="5">
        <v>71938236</v>
      </c>
      <c r="L115" s="20">
        <v>71938236</v>
      </c>
      <c r="M115" s="7">
        <f t="shared" si="6"/>
        <v>0.84359497067163247</v>
      </c>
    </row>
    <row r="116" spans="1:13" x14ac:dyDescent="0.35">
      <c r="A116" s="3" t="s">
        <v>115</v>
      </c>
      <c r="B116" s="3" t="s">
        <v>124</v>
      </c>
      <c r="C116" s="5">
        <v>26702800</v>
      </c>
      <c r="D116" s="5">
        <v>0</v>
      </c>
      <c r="E116" s="5">
        <v>0</v>
      </c>
      <c r="F116" s="5">
        <v>400000</v>
      </c>
      <c r="G116" s="5">
        <v>400000</v>
      </c>
      <c r="H116" s="5">
        <f t="shared" si="10"/>
        <v>27102800</v>
      </c>
      <c r="I116" s="5">
        <v>6028954.46</v>
      </c>
      <c r="J116" s="5">
        <v>6162352.4400000004</v>
      </c>
      <c r="K116" s="5">
        <v>7851172.3100000005</v>
      </c>
      <c r="L116" s="20">
        <v>20042479.210000001</v>
      </c>
      <c r="M116" s="7">
        <f t="shared" si="6"/>
        <v>0.73949847285151349</v>
      </c>
    </row>
    <row r="117" spans="1:13" x14ac:dyDescent="0.35">
      <c r="A117" s="3" t="s">
        <v>115</v>
      </c>
      <c r="B117" s="3" t="s">
        <v>125</v>
      </c>
      <c r="C117" s="5">
        <v>13600000</v>
      </c>
      <c r="D117" s="5">
        <v>0</v>
      </c>
      <c r="E117" s="5">
        <v>0</v>
      </c>
      <c r="F117" s="5">
        <v>0</v>
      </c>
      <c r="G117" s="5">
        <v>0</v>
      </c>
      <c r="H117" s="5">
        <f t="shared" si="10"/>
        <v>13600000</v>
      </c>
      <c r="I117" s="5">
        <v>1025000</v>
      </c>
      <c r="J117" s="5">
        <v>6025000</v>
      </c>
      <c r="K117" s="5">
        <v>3275000</v>
      </c>
      <c r="L117" s="20">
        <v>10325000</v>
      </c>
      <c r="M117" s="7">
        <f t="shared" si="6"/>
        <v>0.7591911764705882</v>
      </c>
    </row>
    <row r="118" spans="1:13" x14ac:dyDescent="0.35">
      <c r="A118" s="3" t="s">
        <v>115</v>
      </c>
      <c r="B118" s="3" t="s">
        <v>126</v>
      </c>
      <c r="C118" s="5">
        <v>748200</v>
      </c>
      <c r="D118" s="5">
        <v>0</v>
      </c>
      <c r="E118" s="5">
        <v>0</v>
      </c>
      <c r="F118" s="5">
        <v>0</v>
      </c>
      <c r="G118" s="5">
        <v>0</v>
      </c>
      <c r="H118" s="5">
        <f t="shared" si="10"/>
        <v>748200</v>
      </c>
      <c r="I118" s="5">
        <v>0</v>
      </c>
      <c r="J118" s="5">
        <v>0</v>
      </c>
      <c r="K118" s="5">
        <v>766308</v>
      </c>
      <c r="L118" s="20">
        <v>766308</v>
      </c>
      <c r="M118" s="7">
        <f t="shared" si="6"/>
        <v>1.0242020850040097</v>
      </c>
    </row>
    <row r="119" spans="1:13" x14ac:dyDescent="0.35">
      <c r="A119" s="3" t="s">
        <v>115</v>
      </c>
      <c r="B119" s="3" t="s">
        <v>46</v>
      </c>
      <c r="C119" s="5">
        <v>144020214</v>
      </c>
      <c r="D119" s="5">
        <v>0</v>
      </c>
      <c r="E119" s="5">
        <v>0</v>
      </c>
      <c r="F119" s="5">
        <v>3500000</v>
      </c>
      <c r="G119" s="5">
        <v>3500000</v>
      </c>
      <c r="H119" s="5">
        <f t="shared" si="10"/>
        <v>147520214</v>
      </c>
      <c r="I119" s="5">
        <v>14475771.629999638</v>
      </c>
      <c r="J119" s="5">
        <v>15579084.989999771</v>
      </c>
      <c r="K119" s="5">
        <v>16256281.509999514</v>
      </c>
      <c r="L119" s="20">
        <f>SUM(I119:K119)</f>
        <v>46311138.129998922</v>
      </c>
      <c r="M119" s="7">
        <f t="shared" si="6"/>
        <v>0.31393079547728231</v>
      </c>
    </row>
    <row r="120" spans="1:13" x14ac:dyDescent="0.35">
      <c r="A120" s="3" t="s">
        <v>115</v>
      </c>
      <c r="B120" s="4" t="s">
        <v>47</v>
      </c>
      <c r="C120" s="10">
        <f>SUM(C109:C119)</f>
        <v>6987022414</v>
      </c>
      <c r="D120" s="10">
        <f t="shared" ref="D120:L120" si="11">SUM(D109:D119)</f>
        <v>0</v>
      </c>
      <c r="E120" s="10">
        <f t="shared" si="11"/>
        <v>0</v>
      </c>
      <c r="F120" s="10">
        <f t="shared" si="11"/>
        <v>12150000</v>
      </c>
      <c r="G120" s="10">
        <v>12150000</v>
      </c>
      <c r="H120" s="10">
        <f t="shared" si="11"/>
        <v>6999172414</v>
      </c>
      <c r="I120" s="10">
        <f t="shared" si="11"/>
        <v>1413658157.5999999</v>
      </c>
      <c r="J120" s="10">
        <f t="shared" si="11"/>
        <v>1687220613.4899998</v>
      </c>
      <c r="K120" s="10">
        <f t="shared" si="11"/>
        <v>1841628820.3399994</v>
      </c>
      <c r="L120" s="19">
        <f t="shared" si="11"/>
        <v>4942507591.4299994</v>
      </c>
      <c r="M120" s="11">
        <f t="shared" si="6"/>
        <v>0.70615599946413887</v>
      </c>
    </row>
    <row r="121" spans="1:13" x14ac:dyDescent="0.35">
      <c r="A121" s="3" t="s">
        <v>127</v>
      </c>
      <c r="B121" s="4" t="s">
        <v>128</v>
      </c>
      <c r="C121" s="39"/>
      <c r="D121" s="6"/>
      <c r="E121" s="6"/>
      <c r="F121" s="6"/>
      <c r="G121" s="6"/>
      <c r="H121" s="6"/>
      <c r="I121" s="6"/>
      <c r="J121" s="6"/>
      <c r="K121" s="6"/>
      <c r="L121" s="28"/>
      <c r="M121" s="7"/>
    </row>
    <row r="122" spans="1:13" x14ac:dyDescent="0.35">
      <c r="A122" s="3" t="s">
        <v>127</v>
      </c>
      <c r="B122" s="3" t="s">
        <v>129</v>
      </c>
      <c r="C122" s="5">
        <v>159749700</v>
      </c>
      <c r="D122" s="5">
        <v>0</v>
      </c>
      <c r="E122" s="5">
        <v>0</v>
      </c>
      <c r="F122" s="5">
        <v>0</v>
      </c>
      <c r="G122" s="5">
        <v>0</v>
      </c>
      <c r="H122" s="5">
        <f>C122+G122</f>
        <v>159749700</v>
      </c>
      <c r="I122" s="5">
        <v>120346101.8</v>
      </c>
      <c r="J122" s="5">
        <v>-47604442.629999995</v>
      </c>
      <c r="K122" s="5">
        <v>-11343372.740000002</v>
      </c>
      <c r="L122" s="20">
        <v>61398286.43</v>
      </c>
      <c r="M122" s="7">
        <f t="shared" si="6"/>
        <v>0.38434054292433728</v>
      </c>
    </row>
    <row r="123" spans="1:13" x14ac:dyDescent="0.35">
      <c r="A123" s="3" t="s">
        <v>127</v>
      </c>
      <c r="B123" s="3" t="s">
        <v>130</v>
      </c>
      <c r="C123" s="5">
        <v>157139600</v>
      </c>
      <c r="D123" s="5">
        <v>0</v>
      </c>
      <c r="E123" s="5">
        <v>0</v>
      </c>
      <c r="F123" s="5">
        <v>0</v>
      </c>
      <c r="G123" s="5">
        <v>0</v>
      </c>
      <c r="H123" s="5">
        <f t="shared" ref="H123:H153" si="12">C123+G123</f>
        <v>157139600</v>
      </c>
      <c r="I123" s="5">
        <v>0</v>
      </c>
      <c r="J123" s="5">
        <v>0</v>
      </c>
      <c r="K123" s="5">
        <v>78569800</v>
      </c>
      <c r="L123" s="20">
        <v>78569800</v>
      </c>
      <c r="M123" s="7">
        <f t="shared" si="6"/>
        <v>0.5</v>
      </c>
    </row>
    <row r="124" spans="1:13" x14ac:dyDescent="0.35">
      <c r="A124" s="3" t="s">
        <v>127</v>
      </c>
      <c r="B124" s="3" t="s">
        <v>131</v>
      </c>
      <c r="C124" s="5">
        <v>100000000</v>
      </c>
      <c r="D124" s="5">
        <v>0</v>
      </c>
      <c r="E124" s="5">
        <v>0</v>
      </c>
      <c r="F124" s="5">
        <v>0</v>
      </c>
      <c r="G124" s="5">
        <v>0</v>
      </c>
      <c r="H124" s="5">
        <f t="shared" si="12"/>
        <v>100000000</v>
      </c>
      <c r="I124" s="5">
        <v>0</v>
      </c>
      <c r="J124" s="5">
        <v>0</v>
      </c>
      <c r="K124" s="5">
        <v>0</v>
      </c>
      <c r="L124" s="20">
        <v>0</v>
      </c>
      <c r="M124" s="7">
        <f t="shared" si="6"/>
        <v>0</v>
      </c>
    </row>
    <row r="125" spans="1:13" x14ac:dyDescent="0.35">
      <c r="A125" s="3" t="s">
        <v>127</v>
      </c>
      <c r="B125" s="3" t="s">
        <v>132</v>
      </c>
      <c r="C125" s="5">
        <v>100000000</v>
      </c>
      <c r="D125" s="5">
        <v>0</v>
      </c>
      <c r="E125" s="5">
        <v>0</v>
      </c>
      <c r="F125" s="5">
        <v>0</v>
      </c>
      <c r="G125" s="5">
        <v>0</v>
      </c>
      <c r="H125" s="5">
        <f t="shared" si="12"/>
        <v>100000000</v>
      </c>
      <c r="I125" s="5">
        <v>28061019.059999999</v>
      </c>
      <c r="J125" s="5">
        <v>6143365.2300000004</v>
      </c>
      <c r="K125" s="5">
        <v>-688903</v>
      </c>
      <c r="L125" s="20">
        <v>33515481.289999999</v>
      </c>
      <c r="M125" s="7">
        <f t="shared" si="6"/>
        <v>0.33515481289999999</v>
      </c>
    </row>
    <row r="126" spans="1:13" x14ac:dyDescent="0.35">
      <c r="A126" s="3" t="s">
        <v>127</v>
      </c>
      <c r="B126" s="3" t="s">
        <v>133</v>
      </c>
      <c r="C126" s="5">
        <v>64661100</v>
      </c>
      <c r="D126" s="5">
        <v>0</v>
      </c>
      <c r="E126" s="5">
        <v>0</v>
      </c>
      <c r="F126" s="5">
        <v>0</v>
      </c>
      <c r="G126" s="5">
        <v>0</v>
      </c>
      <c r="H126" s="5">
        <f t="shared" si="12"/>
        <v>64661100</v>
      </c>
      <c r="I126" s="5">
        <v>0</v>
      </c>
      <c r="J126" s="5">
        <v>0</v>
      </c>
      <c r="K126" s="5">
        <v>32330550</v>
      </c>
      <c r="L126" s="20">
        <v>32330550</v>
      </c>
      <c r="M126" s="7">
        <f t="shared" si="6"/>
        <v>0.5</v>
      </c>
    </row>
    <row r="127" spans="1:13" x14ac:dyDescent="0.35">
      <c r="A127" s="3" t="s">
        <v>127</v>
      </c>
      <c r="B127" s="3" t="s">
        <v>134</v>
      </c>
      <c r="C127" s="5">
        <v>44000000</v>
      </c>
      <c r="D127" s="5">
        <v>0</v>
      </c>
      <c r="E127" s="5">
        <v>0</v>
      </c>
      <c r="F127" s="5">
        <v>0</v>
      </c>
      <c r="G127" s="5">
        <v>0</v>
      </c>
      <c r="H127" s="5">
        <f t="shared" si="12"/>
        <v>44000000</v>
      </c>
      <c r="I127" s="5">
        <v>931200</v>
      </c>
      <c r="J127" s="5">
        <v>145230</v>
      </c>
      <c r="K127" s="5">
        <v>227400</v>
      </c>
      <c r="L127" s="20">
        <v>1303830</v>
      </c>
      <c r="M127" s="7">
        <f t="shared" si="6"/>
        <v>2.9632499999999999E-2</v>
      </c>
    </row>
    <row r="128" spans="1:13" x14ac:dyDescent="0.35">
      <c r="A128" s="3" t="s">
        <v>127</v>
      </c>
      <c r="B128" s="3" t="s">
        <v>135</v>
      </c>
      <c r="C128" s="5">
        <v>36100000</v>
      </c>
      <c r="D128" s="5">
        <v>0</v>
      </c>
      <c r="E128" s="5">
        <v>0</v>
      </c>
      <c r="F128" s="5">
        <v>0</v>
      </c>
      <c r="G128" s="5">
        <v>0</v>
      </c>
      <c r="H128" s="5">
        <f t="shared" si="12"/>
        <v>36100000</v>
      </c>
      <c r="I128" s="5">
        <v>0</v>
      </c>
      <c r="J128" s="5">
        <v>1000000</v>
      </c>
      <c r="K128" s="5">
        <v>-900000</v>
      </c>
      <c r="L128" s="20">
        <v>100000</v>
      </c>
      <c r="M128" s="7">
        <f t="shared" si="6"/>
        <v>2.7700831024930748E-3</v>
      </c>
    </row>
    <row r="129" spans="1:13" x14ac:dyDescent="0.35">
      <c r="A129" s="3" t="s">
        <v>127</v>
      </c>
      <c r="B129" s="3" t="s">
        <v>136</v>
      </c>
      <c r="C129" s="5">
        <v>19707300</v>
      </c>
      <c r="D129" s="5">
        <v>0</v>
      </c>
      <c r="E129" s="5">
        <v>0</v>
      </c>
      <c r="F129" s="5">
        <v>0</v>
      </c>
      <c r="G129" s="5">
        <v>0</v>
      </c>
      <c r="H129" s="5">
        <f t="shared" si="12"/>
        <v>19707300</v>
      </c>
      <c r="I129" s="5">
        <v>0</v>
      </c>
      <c r="J129" s="5">
        <v>0</v>
      </c>
      <c r="K129" s="5">
        <v>9853650</v>
      </c>
      <c r="L129" s="20">
        <v>9853650</v>
      </c>
      <c r="M129" s="7">
        <f t="shared" si="6"/>
        <v>0.5</v>
      </c>
    </row>
    <row r="130" spans="1:13" x14ac:dyDescent="0.35">
      <c r="A130" s="3" t="s">
        <v>127</v>
      </c>
      <c r="B130" s="3" t="s">
        <v>137</v>
      </c>
      <c r="C130" s="5">
        <v>17304200</v>
      </c>
      <c r="D130" s="5">
        <v>0</v>
      </c>
      <c r="E130" s="5">
        <v>0</v>
      </c>
      <c r="F130" s="5">
        <v>0</v>
      </c>
      <c r="G130" s="5">
        <v>0</v>
      </c>
      <c r="H130" s="5">
        <f t="shared" si="12"/>
        <v>17304200</v>
      </c>
      <c r="I130" s="5">
        <v>4049176</v>
      </c>
      <c r="J130" s="5">
        <v>2150100</v>
      </c>
      <c r="K130" s="5">
        <v>6218902.0999999996</v>
      </c>
      <c r="L130" s="20">
        <v>12418178.1</v>
      </c>
      <c r="M130" s="7">
        <f t="shared" si="6"/>
        <v>0.71763953837796601</v>
      </c>
    </row>
    <row r="131" spans="1:13" x14ac:dyDescent="0.35">
      <c r="A131" s="3" t="s">
        <v>127</v>
      </c>
      <c r="B131" s="3" t="s">
        <v>138</v>
      </c>
      <c r="C131" s="5">
        <v>16400000</v>
      </c>
      <c r="D131" s="5">
        <v>0</v>
      </c>
      <c r="E131" s="5">
        <v>0</v>
      </c>
      <c r="F131" s="5">
        <v>0</v>
      </c>
      <c r="G131" s="5">
        <v>0</v>
      </c>
      <c r="H131" s="5">
        <f t="shared" si="12"/>
        <v>16400000</v>
      </c>
      <c r="I131" s="5">
        <v>0</v>
      </c>
      <c r="J131" s="5">
        <v>6964168</v>
      </c>
      <c r="K131" s="5">
        <v>3468424.5</v>
      </c>
      <c r="L131" s="20">
        <v>10432592.5</v>
      </c>
      <c r="M131" s="7">
        <f t="shared" si="6"/>
        <v>0.63613368902439027</v>
      </c>
    </row>
    <row r="132" spans="1:13" x14ac:dyDescent="0.35">
      <c r="A132" s="3" t="s">
        <v>127</v>
      </c>
      <c r="B132" s="3" t="s">
        <v>139</v>
      </c>
      <c r="C132" s="5">
        <v>10901000</v>
      </c>
      <c r="D132" s="5">
        <v>0</v>
      </c>
      <c r="E132" s="5">
        <v>0</v>
      </c>
      <c r="F132" s="5">
        <v>0</v>
      </c>
      <c r="G132" s="5">
        <v>0</v>
      </c>
      <c r="H132" s="5">
        <f t="shared" si="12"/>
        <v>10901000</v>
      </c>
      <c r="I132" s="5">
        <v>0</v>
      </c>
      <c r="J132" s="5">
        <v>3281633.22</v>
      </c>
      <c r="K132" s="5">
        <v>2453020.4300000002</v>
      </c>
      <c r="L132" s="20">
        <v>5734653.6500000004</v>
      </c>
      <c r="M132" s="7">
        <f t="shared" si="6"/>
        <v>0.52606675075681131</v>
      </c>
    </row>
    <row r="133" spans="1:13" x14ac:dyDescent="0.35">
      <c r="A133" s="3" t="s">
        <v>127</v>
      </c>
      <c r="B133" s="3" t="s">
        <v>140</v>
      </c>
      <c r="C133" s="5">
        <v>10435000</v>
      </c>
      <c r="D133" s="5">
        <v>0</v>
      </c>
      <c r="E133" s="5">
        <v>0</v>
      </c>
      <c r="F133" s="5">
        <v>0</v>
      </c>
      <c r="G133" s="5">
        <v>0</v>
      </c>
      <c r="H133" s="5">
        <f t="shared" si="12"/>
        <v>10435000</v>
      </c>
      <c r="I133" s="5">
        <v>840045.77</v>
      </c>
      <c r="J133" s="5">
        <v>352758.69999999995</v>
      </c>
      <c r="K133" s="5">
        <v>294545.10000000009</v>
      </c>
      <c r="L133" s="20">
        <v>1487349.57</v>
      </c>
      <c r="M133" s="7">
        <f t="shared" si="6"/>
        <v>0.14253469765213225</v>
      </c>
    </row>
    <row r="134" spans="1:13" x14ac:dyDescent="0.35">
      <c r="A134" s="3" t="s">
        <v>127</v>
      </c>
      <c r="B134" s="3" t="s">
        <v>141</v>
      </c>
      <c r="C134" s="5">
        <v>10404000</v>
      </c>
      <c r="D134" s="5">
        <v>0</v>
      </c>
      <c r="E134" s="5">
        <v>0</v>
      </c>
      <c r="F134" s="5">
        <v>2000000</v>
      </c>
      <c r="G134" s="5">
        <v>2000000</v>
      </c>
      <c r="H134" s="5">
        <f t="shared" si="12"/>
        <v>12404000</v>
      </c>
      <c r="I134" s="5">
        <v>1332403.46</v>
      </c>
      <c r="J134" s="5">
        <v>2465621.69</v>
      </c>
      <c r="K134" s="5">
        <v>5058055.5</v>
      </c>
      <c r="L134" s="20">
        <v>8856080.6500000004</v>
      </c>
      <c r="M134" s="7">
        <f t="shared" ref="M134:M197" si="13">L134/H134</f>
        <v>0.71396973960012899</v>
      </c>
    </row>
    <row r="135" spans="1:13" x14ac:dyDescent="0.35">
      <c r="A135" s="3" t="s">
        <v>127</v>
      </c>
      <c r="B135" s="3" t="s">
        <v>142</v>
      </c>
      <c r="C135" s="5">
        <v>10000000</v>
      </c>
      <c r="D135" s="5">
        <v>0</v>
      </c>
      <c r="E135" s="5">
        <v>0</v>
      </c>
      <c r="F135" s="5">
        <v>0</v>
      </c>
      <c r="G135" s="5">
        <v>0</v>
      </c>
      <c r="H135" s="5">
        <f t="shared" si="12"/>
        <v>10000000</v>
      </c>
      <c r="I135" s="5">
        <v>0</v>
      </c>
      <c r="J135" s="5">
        <v>6753925</v>
      </c>
      <c r="K135" s="5">
        <v>0</v>
      </c>
      <c r="L135" s="20">
        <v>6753925</v>
      </c>
      <c r="M135" s="7">
        <f t="shared" si="13"/>
        <v>0.67539249999999995</v>
      </c>
    </row>
    <row r="136" spans="1:13" x14ac:dyDescent="0.35">
      <c r="A136" s="3" t="s">
        <v>127</v>
      </c>
      <c r="B136" s="3" t="s">
        <v>143</v>
      </c>
      <c r="C136" s="5">
        <v>4297000</v>
      </c>
      <c r="D136" s="5">
        <v>0</v>
      </c>
      <c r="E136" s="5">
        <v>0</v>
      </c>
      <c r="F136" s="5">
        <v>0</v>
      </c>
      <c r="G136" s="5">
        <v>0</v>
      </c>
      <c r="H136" s="5">
        <f t="shared" si="12"/>
        <v>4297000</v>
      </c>
      <c r="I136" s="5">
        <v>0</v>
      </c>
      <c r="J136" s="5">
        <v>0</v>
      </c>
      <c r="K136" s="5">
        <v>0</v>
      </c>
      <c r="L136" s="20">
        <v>0</v>
      </c>
      <c r="M136" s="7">
        <f t="shared" si="13"/>
        <v>0</v>
      </c>
    </row>
    <row r="137" spans="1:13" x14ac:dyDescent="0.35">
      <c r="A137" s="3" t="s">
        <v>127</v>
      </c>
      <c r="B137" s="3" t="s">
        <v>144</v>
      </c>
      <c r="C137" s="5">
        <v>3900000</v>
      </c>
      <c r="D137" s="5">
        <v>0</v>
      </c>
      <c r="E137" s="5">
        <v>0</v>
      </c>
      <c r="F137" s="5">
        <v>0</v>
      </c>
      <c r="G137" s="5">
        <v>0</v>
      </c>
      <c r="H137" s="5">
        <f t="shared" si="12"/>
        <v>3900000</v>
      </c>
      <c r="I137" s="5">
        <v>0</v>
      </c>
      <c r="J137" s="5">
        <v>1950000</v>
      </c>
      <c r="K137" s="5">
        <v>0</v>
      </c>
      <c r="L137" s="20">
        <v>1950000</v>
      </c>
      <c r="M137" s="7">
        <f t="shared" si="13"/>
        <v>0.5</v>
      </c>
    </row>
    <row r="138" spans="1:13" x14ac:dyDescent="0.35">
      <c r="A138" s="3" t="s">
        <v>127</v>
      </c>
      <c r="B138" s="3" t="s">
        <v>145</v>
      </c>
      <c r="C138" s="5">
        <v>3700000</v>
      </c>
      <c r="D138" s="5">
        <v>0</v>
      </c>
      <c r="E138" s="5">
        <v>0</v>
      </c>
      <c r="F138" s="5">
        <v>0</v>
      </c>
      <c r="G138" s="5">
        <v>0</v>
      </c>
      <c r="H138" s="5">
        <f t="shared" si="12"/>
        <v>3700000</v>
      </c>
      <c r="I138" s="5">
        <v>0</v>
      </c>
      <c r="J138" s="5">
        <v>0</v>
      </c>
      <c r="K138" s="5">
        <v>6000000</v>
      </c>
      <c r="L138" s="20">
        <v>6000000</v>
      </c>
      <c r="M138" s="7">
        <f t="shared" si="13"/>
        <v>1.6216216216216217</v>
      </c>
    </row>
    <row r="139" spans="1:13" x14ac:dyDescent="0.35">
      <c r="A139" s="3" t="s">
        <v>127</v>
      </c>
      <c r="B139" s="3" t="s">
        <v>146</v>
      </c>
      <c r="C139" s="5">
        <v>2500000</v>
      </c>
      <c r="D139" s="5">
        <v>0</v>
      </c>
      <c r="E139" s="5">
        <v>0</v>
      </c>
      <c r="F139" s="5">
        <v>0</v>
      </c>
      <c r="G139" s="5">
        <v>0</v>
      </c>
      <c r="H139" s="5">
        <f t="shared" si="12"/>
        <v>2500000</v>
      </c>
      <c r="I139" s="5">
        <v>0</v>
      </c>
      <c r="J139" s="5">
        <v>0</v>
      </c>
      <c r="K139" s="5">
        <v>2000000</v>
      </c>
      <c r="L139" s="20">
        <v>2000000</v>
      </c>
      <c r="M139" s="7">
        <f t="shared" si="13"/>
        <v>0.8</v>
      </c>
    </row>
    <row r="140" spans="1:13" x14ac:dyDescent="0.35">
      <c r="A140" s="3" t="s">
        <v>127</v>
      </c>
      <c r="B140" s="3" t="s">
        <v>147</v>
      </c>
      <c r="C140" s="5">
        <v>2000000</v>
      </c>
      <c r="D140" s="5">
        <v>0</v>
      </c>
      <c r="E140" s="5">
        <v>0</v>
      </c>
      <c r="F140" s="5">
        <v>0</v>
      </c>
      <c r="G140" s="5">
        <v>0</v>
      </c>
      <c r="H140" s="5">
        <f t="shared" si="12"/>
        <v>2000000</v>
      </c>
      <c r="I140" s="5">
        <v>0</v>
      </c>
      <c r="J140" s="5">
        <v>0</v>
      </c>
      <c r="K140" s="5">
        <v>0</v>
      </c>
      <c r="L140" s="20">
        <v>0</v>
      </c>
      <c r="M140" s="7">
        <f t="shared" si="13"/>
        <v>0</v>
      </c>
    </row>
    <row r="141" spans="1:13" x14ac:dyDescent="0.35">
      <c r="A141" s="3" t="s">
        <v>127</v>
      </c>
      <c r="B141" s="3" t="s">
        <v>148</v>
      </c>
      <c r="C141" s="5">
        <v>1000000</v>
      </c>
      <c r="D141" s="5">
        <v>0</v>
      </c>
      <c r="E141" s="5">
        <v>0</v>
      </c>
      <c r="F141" s="5">
        <v>0</v>
      </c>
      <c r="G141" s="5">
        <v>0</v>
      </c>
      <c r="H141" s="5">
        <f t="shared" si="12"/>
        <v>1000000</v>
      </c>
      <c r="I141" s="5">
        <v>300000</v>
      </c>
      <c r="J141" s="5">
        <v>0</v>
      </c>
      <c r="K141" s="5">
        <v>375000</v>
      </c>
      <c r="L141" s="20">
        <v>675000</v>
      </c>
      <c r="M141" s="7">
        <f t="shared" si="13"/>
        <v>0.67500000000000004</v>
      </c>
    </row>
    <row r="142" spans="1:13" x14ac:dyDescent="0.35">
      <c r="A142" s="3" t="s">
        <v>127</v>
      </c>
      <c r="B142" s="3" t="s">
        <v>149</v>
      </c>
      <c r="C142" s="5">
        <v>500000</v>
      </c>
      <c r="D142" s="5">
        <v>0</v>
      </c>
      <c r="E142" s="5">
        <v>0</v>
      </c>
      <c r="F142" s="5">
        <v>0</v>
      </c>
      <c r="G142" s="5">
        <v>0</v>
      </c>
      <c r="H142" s="5">
        <f t="shared" si="12"/>
        <v>500000</v>
      </c>
      <c r="I142" s="5">
        <v>100000</v>
      </c>
      <c r="J142" s="5">
        <v>398695</v>
      </c>
      <c r="K142" s="5">
        <v>0</v>
      </c>
      <c r="L142" s="20">
        <v>498695</v>
      </c>
      <c r="M142" s="7">
        <f t="shared" si="13"/>
        <v>0.99739</v>
      </c>
    </row>
    <row r="143" spans="1:13" x14ac:dyDescent="0.35">
      <c r="A143" s="3" t="s">
        <v>127</v>
      </c>
      <c r="B143" s="3" t="s">
        <v>150</v>
      </c>
      <c r="C143" s="5">
        <v>350000</v>
      </c>
      <c r="D143" s="5">
        <v>0</v>
      </c>
      <c r="E143" s="5">
        <v>0</v>
      </c>
      <c r="F143" s="5">
        <v>0</v>
      </c>
      <c r="G143" s="5">
        <v>0</v>
      </c>
      <c r="H143" s="5">
        <f t="shared" si="12"/>
        <v>350000</v>
      </c>
      <c r="I143" s="5">
        <v>4542.84</v>
      </c>
      <c r="J143" s="5">
        <v>0</v>
      </c>
      <c r="K143" s="5">
        <v>0</v>
      </c>
      <c r="L143" s="20">
        <v>4542.84</v>
      </c>
      <c r="M143" s="7">
        <f t="shared" si="13"/>
        <v>1.2979542857142857E-2</v>
      </c>
    </row>
    <row r="144" spans="1:13" x14ac:dyDescent="0.35">
      <c r="A144" s="3" t="s">
        <v>127</v>
      </c>
      <c r="B144" s="3" t="s">
        <v>151</v>
      </c>
      <c r="C144" s="5">
        <v>0</v>
      </c>
      <c r="D144" s="5">
        <v>0</v>
      </c>
      <c r="E144" s="5">
        <v>0</v>
      </c>
      <c r="F144" s="5">
        <v>0</v>
      </c>
      <c r="G144" s="5">
        <v>0</v>
      </c>
      <c r="H144" s="5">
        <f t="shared" si="12"/>
        <v>0</v>
      </c>
      <c r="I144" s="5">
        <v>921916</v>
      </c>
      <c r="J144" s="5">
        <v>106734</v>
      </c>
      <c r="K144" s="5">
        <v>-709850</v>
      </c>
      <c r="L144" s="20">
        <v>318800</v>
      </c>
      <c r="M144" s="7"/>
    </row>
    <row r="145" spans="1:13" x14ac:dyDescent="0.35">
      <c r="A145" s="3" t="s">
        <v>127</v>
      </c>
      <c r="B145" s="3" t="s">
        <v>152</v>
      </c>
      <c r="C145" s="5">
        <v>0</v>
      </c>
      <c r="D145" s="5">
        <v>0</v>
      </c>
      <c r="E145" s="5">
        <v>0</v>
      </c>
      <c r="F145" s="5">
        <v>0</v>
      </c>
      <c r="G145" s="5">
        <v>0</v>
      </c>
      <c r="H145" s="5">
        <f t="shared" si="12"/>
        <v>0</v>
      </c>
      <c r="I145" s="21">
        <v>-13800.1</v>
      </c>
      <c r="J145" s="5">
        <v>41100</v>
      </c>
      <c r="K145" s="5">
        <v>60599.999999999993</v>
      </c>
      <c r="L145" s="20">
        <v>87899.9</v>
      </c>
      <c r="M145" s="7"/>
    </row>
    <row r="146" spans="1:13" x14ac:dyDescent="0.35">
      <c r="A146" s="3" t="s">
        <v>127</v>
      </c>
      <c r="B146" s="3" t="s">
        <v>153</v>
      </c>
      <c r="C146" s="5">
        <v>0</v>
      </c>
      <c r="D146" s="5">
        <v>0</v>
      </c>
      <c r="E146" s="5">
        <v>0</v>
      </c>
      <c r="F146" s="5">
        <v>0</v>
      </c>
      <c r="G146" s="5">
        <v>0</v>
      </c>
      <c r="H146" s="5">
        <f t="shared" si="12"/>
        <v>0</v>
      </c>
      <c r="I146" s="5">
        <v>3677181</v>
      </c>
      <c r="J146" s="5">
        <v>128901</v>
      </c>
      <c r="K146" s="5">
        <v>-2864528</v>
      </c>
      <c r="L146" s="20">
        <v>941554</v>
      </c>
      <c r="M146" s="7"/>
    </row>
    <row r="147" spans="1:13" x14ac:dyDescent="0.35">
      <c r="A147" s="3" t="s">
        <v>127</v>
      </c>
      <c r="B147" s="3" t="s">
        <v>154</v>
      </c>
      <c r="C147" s="5">
        <v>0</v>
      </c>
      <c r="D147" s="5">
        <v>0</v>
      </c>
      <c r="E147" s="5">
        <v>0</v>
      </c>
      <c r="F147" s="5">
        <v>0</v>
      </c>
      <c r="G147" s="5">
        <v>0</v>
      </c>
      <c r="H147" s="5">
        <f t="shared" si="12"/>
        <v>0</v>
      </c>
      <c r="I147" s="5">
        <v>31372.5</v>
      </c>
      <c r="J147" s="5">
        <v>118395</v>
      </c>
      <c r="K147" s="5">
        <v>129696.90000000002</v>
      </c>
      <c r="L147" s="20">
        <v>279464.40000000002</v>
      </c>
      <c r="M147" s="7"/>
    </row>
    <row r="148" spans="1:13" x14ac:dyDescent="0.35">
      <c r="A148" s="3" t="s">
        <v>127</v>
      </c>
      <c r="B148" s="3" t="s">
        <v>155</v>
      </c>
      <c r="C148" s="5">
        <v>0</v>
      </c>
      <c r="D148" s="5">
        <v>0</v>
      </c>
      <c r="E148" s="5">
        <v>0</v>
      </c>
      <c r="F148" s="5">
        <v>0</v>
      </c>
      <c r="G148" s="5">
        <v>0</v>
      </c>
      <c r="H148" s="5">
        <f t="shared" si="12"/>
        <v>0</v>
      </c>
      <c r="I148" s="5">
        <v>0</v>
      </c>
      <c r="J148" s="5">
        <v>11894.49</v>
      </c>
      <c r="K148" s="5">
        <v>0</v>
      </c>
      <c r="L148" s="20">
        <v>11894.49</v>
      </c>
      <c r="M148" s="7"/>
    </row>
    <row r="149" spans="1:13" x14ac:dyDescent="0.35">
      <c r="A149" s="3" t="s">
        <v>127</v>
      </c>
      <c r="B149" s="3" t="s">
        <v>156</v>
      </c>
      <c r="C149" s="5">
        <v>0</v>
      </c>
      <c r="D149" s="5">
        <v>0</v>
      </c>
      <c r="E149" s="5">
        <v>0</v>
      </c>
      <c r="F149" s="5">
        <v>0</v>
      </c>
      <c r="G149" s="5">
        <v>0</v>
      </c>
      <c r="H149" s="5">
        <f t="shared" si="12"/>
        <v>0</v>
      </c>
      <c r="I149" s="5">
        <v>16800</v>
      </c>
      <c r="J149" s="5">
        <v>99600</v>
      </c>
      <c r="K149" s="5">
        <v>289800</v>
      </c>
      <c r="L149" s="20">
        <v>406200</v>
      </c>
      <c r="M149" s="7"/>
    </row>
    <row r="150" spans="1:13" x14ac:dyDescent="0.35">
      <c r="A150" s="3" t="s">
        <v>127</v>
      </c>
      <c r="B150" s="3" t="s">
        <v>157</v>
      </c>
      <c r="C150" s="5">
        <v>0</v>
      </c>
      <c r="D150" s="5">
        <v>0</v>
      </c>
      <c r="E150" s="5">
        <v>0</v>
      </c>
      <c r="F150" s="5">
        <v>0</v>
      </c>
      <c r="G150" s="5">
        <v>0</v>
      </c>
      <c r="H150" s="5">
        <f t="shared" si="12"/>
        <v>0</v>
      </c>
      <c r="I150" s="5">
        <v>527515.32999999996</v>
      </c>
      <c r="J150" s="5">
        <v>9229.0300000000279</v>
      </c>
      <c r="K150" s="5">
        <v>-32128.359999999986</v>
      </c>
      <c r="L150" s="20">
        <v>504616</v>
      </c>
      <c r="M150" s="7"/>
    </row>
    <row r="151" spans="1:13" x14ac:dyDescent="0.35">
      <c r="A151" s="3" t="s">
        <v>127</v>
      </c>
      <c r="B151" s="3" t="s">
        <v>158</v>
      </c>
      <c r="C151" s="5">
        <v>0</v>
      </c>
      <c r="D151" s="5">
        <v>0</v>
      </c>
      <c r="E151" s="5">
        <v>50000000</v>
      </c>
      <c r="F151" s="5">
        <v>0</v>
      </c>
      <c r="G151" s="5">
        <v>50000000</v>
      </c>
      <c r="H151" s="5">
        <f t="shared" si="12"/>
        <v>50000000</v>
      </c>
      <c r="I151" s="21">
        <v>-553980804.66999996</v>
      </c>
      <c r="J151" s="5">
        <v>594113036.68999994</v>
      </c>
      <c r="K151" s="5">
        <v>2667312.4600000158</v>
      </c>
      <c r="L151" s="20">
        <v>42799544.479999997</v>
      </c>
      <c r="M151" s="7">
        <f t="shared" si="13"/>
        <v>0.85599088959999992</v>
      </c>
    </row>
    <row r="152" spans="1:13" x14ac:dyDescent="0.35">
      <c r="A152" s="3" t="s">
        <v>127</v>
      </c>
      <c r="B152" s="3" t="s">
        <v>159</v>
      </c>
      <c r="C152" s="5">
        <v>0</v>
      </c>
      <c r="D152" s="5">
        <v>0</v>
      </c>
      <c r="E152" s="5">
        <v>0</v>
      </c>
      <c r="F152" s="5">
        <v>1000000</v>
      </c>
      <c r="G152" s="5">
        <v>1000000</v>
      </c>
      <c r="H152" s="5">
        <f t="shared" si="12"/>
        <v>1000000</v>
      </c>
      <c r="I152" s="5">
        <v>0</v>
      </c>
      <c r="J152" s="5">
        <v>0</v>
      </c>
      <c r="K152" s="5">
        <v>0</v>
      </c>
      <c r="L152" s="20">
        <v>0</v>
      </c>
      <c r="M152" s="7">
        <f t="shared" si="13"/>
        <v>0</v>
      </c>
    </row>
    <row r="153" spans="1:13" x14ac:dyDescent="0.35">
      <c r="A153" s="3" t="s">
        <v>127</v>
      </c>
      <c r="B153" s="3" t="s">
        <v>46</v>
      </c>
      <c r="C153" s="5">
        <v>111588265</v>
      </c>
      <c r="D153" s="5">
        <v>0</v>
      </c>
      <c r="E153" s="5">
        <v>0</v>
      </c>
      <c r="F153" s="5">
        <v>0</v>
      </c>
      <c r="G153" s="5">
        <v>0</v>
      </c>
      <c r="H153" s="5">
        <f t="shared" si="12"/>
        <v>111588265</v>
      </c>
      <c r="I153" s="5">
        <v>31041799.549999952</v>
      </c>
      <c r="J153" s="5">
        <v>23714374.970000029</v>
      </c>
      <c r="K153" s="5">
        <v>25206662.109999985</v>
      </c>
      <c r="L153" s="20">
        <f>SUM(I153:K153)</f>
        <v>79962836.629999965</v>
      </c>
      <c r="M153" s="7">
        <f t="shared" si="13"/>
        <v>0.71658822394989263</v>
      </c>
    </row>
    <row r="154" spans="1:13" x14ac:dyDescent="0.35">
      <c r="A154" s="3" t="s">
        <v>127</v>
      </c>
      <c r="B154" s="4" t="s">
        <v>47</v>
      </c>
      <c r="C154" s="10">
        <f>SUM(C122:C153)</f>
        <v>886637165</v>
      </c>
      <c r="D154" s="10">
        <f t="shared" ref="D154:L154" si="14">SUM(D122:D153)</f>
        <v>0</v>
      </c>
      <c r="E154" s="10">
        <f t="shared" si="14"/>
        <v>50000000</v>
      </c>
      <c r="F154" s="10">
        <f t="shared" si="14"/>
        <v>3000000</v>
      </c>
      <c r="G154" s="10">
        <v>53000000</v>
      </c>
      <c r="H154" s="10">
        <f t="shared" si="14"/>
        <v>939637165</v>
      </c>
      <c r="I154" s="25">
        <f t="shared" si="14"/>
        <v>-361813531.45999998</v>
      </c>
      <c r="J154" s="10">
        <f t="shared" si="14"/>
        <v>602344319.38999999</v>
      </c>
      <c r="K154" s="10">
        <f t="shared" si="14"/>
        <v>158664637</v>
      </c>
      <c r="L154" s="19">
        <f t="shared" si="14"/>
        <v>399195424.92999995</v>
      </c>
      <c r="M154" s="11">
        <f t="shared" si="13"/>
        <v>0.42483996993669354</v>
      </c>
    </row>
    <row r="155" spans="1:13" x14ac:dyDescent="0.35">
      <c r="A155" s="3" t="s">
        <v>160</v>
      </c>
      <c r="B155" s="4" t="s">
        <v>161</v>
      </c>
      <c r="C155" s="6"/>
      <c r="D155" s="6"/>
      <c r="E155" s="6"/>
      <c r="F155" s="6"/>
      <c r="G155" s="6"/>
      <c r="H155" s="6"/>
      <c r="I155" s="6"/>
      <c r="J155" s="6"/>
      <c r="K155" s="6"/>
      <c r="L155" s="28"/>
      <c r="M155" s="7"/>
    </row>
    <row r="156" spans="1:13" x14ac:dyDescent="0.35">
      <c r="A156" s="3" t="s">
        <v>160</v>
      </c>
      <c r="B156" s="3" t="s">
        <v>162</v>
      </c>
      <c r="C156" s="5">
        <v>18198894500</v>
      </c>
      <c r="D156" s="5">
        <v>0</v>
      </c>
      <c r="E156" s="5">
        <v>0</v>
      </c>
      <c r="F156" s="5">
        <v>0</v>
      </c>
      <c r="G156" s="5">
        <v>0</v>
      </c>
      <c r="H156" s="5">
        <f>C156+G156</f>
        <v>18198894500</v>
      </c>
      <c r="I156" s="5">
        <v>4521066758.1700001</v>
      </c>
      <c r="J156" s="5">
        <v>4608309548.4699993</v>
      </c>
      <c r="K156" s="5">
        <v>4585713436.1300011</v>
      </c>
      <c r="L156" s="20">
        <v>13715089742.77</v>
      </c>
      <c r="M156" s="7">
        <f t="shared" si="13"/>
        <v>0.75362213582643722</v>
      </c>
    </row>
    <row r="157" spans="1:13" x14ac:dyDescent="0.35">
      <c r="A157" s="3" t="s">
        <v>160</v>
      </c>
      <c r="B157" s="3" t="s">
        <v>163</v>
      </c>
      <c r="C157" s="5">
        <v>7496953400</v>
      </c>
      <c r="D157" s="5">
        <v>0</v>
      </c>
      <c r="E157" s="5">
        <v>0</v>
      </c>
      <c r="F157" s="5">
        <v>0</v>
      </c>
      <c r="G157" s="5">
        <v>0</v>
      </c>
      <c r="H157" s="5">
        <f t="shared" ref="H157:H181" si="15">C157+G157</f>
        <v>7496953400</v>
      </c>
      <c r="I157" s="5">
        <v>0</v>
      </c>
      <c r="J157" s="5">
        <v>0</v>
      </c>
      <c r="K157" s="5">
        <v>0</v>
      </c>
      <c r="L157" s="20">
        <v>0</v>
      </c>
      <c r="M157" s="7">
        <f t="shared" si="13"/>
        <v>0</v>
      </c>
    </row>
    <row r="158" spans="1:13" x14ac:dyDescent="0.35">
      <c r="A158" s="3" t="s">
        <v>160</v>
      </c>
      <c r="B158" s="3" t="s">
        <v>164</v>
      </c>
      <c r="C158" s="5">
        <v>1827151600</v>
      </c>
      <c r="D158" s="5">
        <v>0</v>
      </c>
      <c r="E158" s="5">
        <v>0</v>
      </c>
      <c r="F158" s="5">
        <v>0</v>
      </c>
      <c r="G158" s="5">
        <v>0</v>
      </c>
      <c r="H158" s="5">
        <f t="shared" si="15"/>
        <v>1827151600</v>
      </c>
      <c r="I158" s="5">
        <v>460043754.41000003</v>
      </c>
      <c r="J158" s="5">
        <v>452390901.99999994</v>
      </c>
      <c r="K158" s="5">
        <v>476714873.16999996</v>
      </c>
      <c r="L158" s="20">
        <v>1389149529.5799999</v>
      </c>
      <c r="M158" s="7">
        <f t="shared" si="13"/>
        <v>0.76028148380243865</v>
      </c>
    </row>
    <row r="159" spans="1:13" x14ac:dyDescent="0.35">
      <c r="A159" s="3" t="s">
        <v>160</v>
      </c>
      <c r="B159" s="3" t="s">
        <v>165</v>
      </c>
      <c r="C159" s="5">
        <v>1692003300</v>
      </c>
      <c r="D159" s="5">
        <v>0</v>
      </c>
      <c r="E159" s="5">
        <v>0</v>
      </c>
      <c r="F159" s="5">
        <v>0</v>
      </c>
      <c r="G159" s="5">
        <v>0</v>
      </c>
      <c r="H159" s="5">
        <f t="shared" si="15"/>
        <v>1692003300</v>
      </c>
      <c r="I159" s="5">
        <v>10000001</v>
      </c>
      <c r="J159" s="5">
        <v>10000000</v>
      </c>
      <c r="K159" s="5">
        <v>713473364</v>
      </c>
      <c r="L159" s="20">
        <v>733473365</v>
      </c>
      <c r="M159" s="7">
        <f t="shared" si="13"/>
        <v>0.43349405110498307</v>
      </c>
    </row>
    <row r="160" spans="1:13" x14ac:dyDescent="0.35">
      <c r="A160" s="3" t="s">
        <v>160</v>
      </c>
      <c r="B160" s="3" t="s">
        <v>166</v>
      </c>
      <c r="C160" s="5">
        <v>1630877300</v>
      </c>
      <c r="D160" s="5">
        <v>0</v>
      </c>
      <c r="E160" s="5">
        <v>0</v>
      </c>
      <c r="F160" s="5">
        <v>0</v>
      </c>
      <c r="G160" s="5">
        <v>0</v>
      </c>
      <c r="H160" s="5">
        <f t="shared" si="15"/>
        <v>1630877300</v>
      </c>
      <c r="I160" s="5">
        <v>407719322</v>
      </c>
      <c r="J160" s="5">
        <v>407719326</v>
      </c>
      <c r="K160" s="5">
        <v>407611168.5999999</v>
      </c>
      <c r="L160" s="20">
        <v>1223049816.5999999</v>
      </c>
      <c r="M160" s="7">
        <f t="shared" si="13"/>
        <v>0.74993368084772527</v>
      </c>
    </row>
    <row r="161" spans="1:13" x14ac:dyDescent="0.35">
      <c r="A161" s="3" t="s">
        <v>160</v>
      </c>
      <c r="B161" s="3" t="s">
        <v>167</v>
      </c>
      <c r="C161" s="5">
        <v>656500000</v>
      </c>
      <c r="D161" s="5">
        <v>0</v>
      </c>
      <c r="E161" s="5">
        <v>0</v>
      </c>
      <c r="F161" s="5">
        <v>4672800</v>
      </c>
      <c r="G161" s="5">
        <v>4672800</v>
      </c>
      <c r="H161" s="5">
        <f t="shared" si="15"/>
        <v>661172800</v>
      </c>
      <c r="I161" s="5">
        <v>0</v>
      </c>
      <c r="J161" s="5">
        <v>0</v>
      </c>
      <c r="K161" s="5">
        <v>251847361</v>
      </c>
      <c r="L161" s="20">
        <v>251847361</v>
      </c>
      <c r="M161" s="7">
        <f t="shared" si="13"/>
        <v>0.3809100449988263</v>
      </c>
    </row>
    <row r="162" spans="1:13" x14ac:dyDescent="0.35">
      <c r="A162" s="3" t="s">
        <v>160</v>
      </c>
      <c r="B162" s="3" t="s">
        <v>168</v>
      </c>
      <c r="C162" s="5">
        <v>430319600</v>
      </c>
      <c r="D162" s="5">
        <v>0</v>
      </c>
      <c r="E162" s="5">
        <v>0</v>
      </c>
      <c r="F162" s="5">
        <v>0</v>
      </c>
      <c r="G162" s="5">
        <v>0</v>
      </c>
      <c r="H162" s="5">
        <f t="shared" si="15"/>
        <v>430319600</v>
      </c>
      <c r="I162" s="5">
        <v>0</v>
      </c>
      <c r="J162" s="5">
        <v>0</v>
      </c>
      <c r="K162" s="5">
        <v>215159800</v>
      </c>
      <c r="L162" s="20">
        <v>215159800</v>
      </c>
      <c r="M162" s="7">
        <f t="shared" si="13"/>
        <v>0.5</v>
      </c>
    </row>
    <row r="163" spans="1:13" x14ac:dyDescent="0.35">
      <c r="A163" s="3" t="s">
        <v>160</v>
      </c>
      <c r="B163" s="3" t="s">
        <v>169</v>
      </c>
      <c r="C163" s="5">
        <v>178499400</v>
      </c>
      <c r="D163" s="5">
        <v>3856500</v>
      </c>
      <c r="E163" s="5">
        <v>0</v>
      </c>
      <c r="F163" s="5">
        <v>77600000</v>
      </c>
      <c r="G163" s="5">
        <v>81456500</v>
      </c>
      <c r="H163" s="5">
        <f t="shared" si="15"/>
        <v>259955900</v>
      </c>
      <c r="I163" s="5">
        <v>2342031.84</v>
      </c>
      <c r="J163" s="5">
        <v>30839541.960000001</v>
      </c>
      <c r="K163" s="5">
        <v>384366934.86000001</v>
      </c>
      <c r="L163" s="20">
        <v>417548508.66000003</v>
      </c>
      <c r="M163" s="7">
        <f t="shared" si="13"/>
        <v>1.6062282435597732</v>
      </c>
    </row>
    <row r="164" spans="1:13" x14ac:dyDescent="0.35">
      <c r="A164" s="3" t="s">
        <v>160</v>
      </c>
      <c r="B164" s="3" t="s">
        <v>170</v>
      </c>
      <c r="C164" s="5">
        <v>116679400</v>
      </c>
      <c r="D164" s="5">
        <v>0</v>
      </c>
      <c r="E164" s="5">
        <v>0</v>
      </c>
      <c r="F164" s="5">
        <v>0</v>
      </c>
      <c r="G164" s="5">
        <v>0</v>
      </c>
      <c r="H164" s="5">
        <f t="shared" si="15"/>
        <v>116679400</v>
      </c>
      <c r="I164" s="5">
        <v>0</v>
      </c>
      <c r="J164" s="5">
        <v>47382011</v>
      </c>
      <c r="K164" s="5">
        <v>0</v>
      </c>
      <c r="L164" s="20">
        <v>47382011</v>
      </c>
      <c r="M164" s="7">
        <f t="shared" si="13"/>
        <v>0.40608720133973947</v>
      </c>
    </row>
    <row r="165" spans="1:13" x14ac:dyDescent="0.35">
      <c r="A165" s="3" t="s">
        <v>160</v>
      </c>
      <c r="B165" s="3" t="s">
        <v>171</v>
      </c>
      <c r="C165" s="5">
        <v>111102200</v>
      </c>
      <c r="D165" s="5">
        <v>183500</v>
      </c>
      <c r="E165" s="5">
        <v>0</v>
      </c>
      <c r="F165" s="5">
        <v>0</v>
      </c>
      <c r="G165" s="5">
        <v>183500</v>
      </c>
      <c r="H165" s="5">
        <f t="shared" si="15"/>
        <v>111285700</v>
      </c>
      <c r="I165" s="21">
        <v>-1127050</v>
      </c>
      <c r="J165" s="21">
        <v>-312452.53000000003</v>
      </c>
      <c r="K165" s="5">
        <v>40644160.020000003</v>
      </c>
      <c r="L165" s="20">
        <v>39204657.490000002</v>
      </c>
      <c r="M165" s="7">
        <f t="shared" si="13"/>
        <v>0.35228836669940522</v>
      </c>
    </row>
    <row r="166" spans="1:13" x14ac:dyDescent="0.35">
      <c r="A166" s="3" t="s">
        <v>160</v>
      </c>
      <c r="B166" s="3" t="s">
        <v>172</v>
      </c>
      <c r="C166" s="5">
        <v>42906800</v>
      </c>
      <c r="D166" s="5">
        <v>0</v>
      </c>
      <c r="E166" s="5">
        <v>0</v>
      </c>
      <c r="F166" s="5">
        <v>0</v>
      </c>
      <c r="G166" s="5">
        <v>0</v>
      </c>
      <c r="H166" s="5">
        <f t="shared" si="15"/>
        <v>42906800</v>
      </c>
      <c r="I166" s="5">
        <v>19918326</v>
      </c>
      <c r="J166" s="5">
        <v>19918326</v>
      </c>
      <c r="K166" s="5">
        <v>1535076</v>
      </c>
      <c r="L166" s="20">
        <v>41371728</v>
      </c>
      <c r="M166" s="7">
        <f t="shared" si="13"/>
        <v>0.96422310682688994</v>
      </c>
    </row>
    <row r="167" spans="1:13" x14ac:dyDescent="0.35">
      <c r="A167" s="3" t="s">
        <v>160</v>
      </c>
      <c r="B167" s="3" t="s">
        <v>173</v>
      </c>
      <c r="C167" s="5">
        <v>42485800</v>
      </c>
      <c r="D167" s="5">
        <v>0</v>
      </c>
      <c r="E167" s="5">
        <v>0</v>
      </c>
      <c r="F167" s="5">
        <v>0</v>
      </c>
      <c r="G167" s="5">
        <v>0</v>
      </c>
      <c r="H167" s="5">
        <f t="shared" si="15"/>
        <v>42485800</v>
      </c>
      <c r="I167" s="5">
        <v>349100</v>
      </c>
      <c r="J167" s="5">
        <v>1117522</v>
      </c>
      <c r="K167" s="5">
        <v>17506406</v>
      </c>
      <c r="L167" s="20">
        <v>18973028</v>
      </c>
      <c r="M167" s="7">
        <f t="shared" si="13"/>
        <v>0.44657339628770082</v>
      </c>
    </row>
    <row r="168" spans="1:13" x14ac:dyDescent="0.35">
      <c r="A168" s="3" t="s">
        <v>160</v>
      </c>
      <c r="B168" s="3" t="s">
        <v>174</v>
      </c>
      <c r="C168" s="5">
        <v>28262100</v>
      </c>
      <c r="D168" s="5">
        <v>0</v>
      </c>
      <c r="E168" s="5">
        <v>0</v>
      </c>
      <c r="F168" s="5">
        <v>0</v>
      </c>
      <c r="G168" s="5">
        <v>0</v>
      </c>
      <c r="H168" s="5">
        <f t="shared" si="15"/>
        <v>28262100</v>
      </c>
      <c r="I168" s="5">
        <v>2351507.2999999998</v>
      </c>
      <c r="J168" s="5">
        <v>7581249.6399999997</v>
      </c>
      <c r="K168" s="5">
        <v>7856395.6800000016</v>
      </c>
      <c r="L168" s="20">
        <v>17789152.620000001</v>
      </c>
      <c r="M168" s="7">
        <f t="shared" si="13"/>
        <v>0.62943491884891789</v>
      </c>
    </row>
    <row r="169" spans="1:13" x14ac:dyDescent="0.35">
      <c r="A169" s="3" t="s">
        <v>160</v>
      </c>
      <c r="B169" s="3" t="s">
        <v>175</v>
      </c>
      <c r="C169" s="5">
        <v>24793700</v>
      </c>
      <c r="D169" s="5">
        <v>0</v>
      </c>
      <c r="E169" s="5">
        <v>0</v>
      </c>
      <c r="F169" s="5">
        <v>0</v>
      </c>
      <c r="G169" s="5">
        <v>0</v>
      </c>
      <c r="H169" s="5">
        <f t="shared" si="15"/>
        <v>24793700</v>
      </c>
      <c r="I169" s="5">
        <v>6979370</v>
      </c>
      <c r="J169" s="5">
        <v>5938110</v>
      </c>
      <c r="K169" s="5">
        <v>5938110</v>
      </c>
      <c r="L169" s="20">
        <v>18855590</v>
      </c>
      <c r="M169" s="7">
        <f t="shared" si="13"/>
        <v>0.7604992397262208</v>
      </c>
    </row>
    <row r="170" spans="1:13" x14ac:dyDescent="0.35">
      <c r="A170" s="3" t="s">
        <v>160</v>
      </c>
      <c r="B170" s="3" t="s">
        <v>176</v>
      </c>
      <c r="C170" s="5">
        <v>21805600</v>
      </c>
      <c r="D170" s="5">
        <v>0</v>
      </c>
      <c r="E170" s="5">
        <v>0</v>
      </c>
      <c r="F170" s="5">
        <v>0</v>
      </c>
      <c r="G170" s="5">
        <v>0</v>
      </c>
      <c r="H170" s="5">
        <f t="shared" si="15"/>
        <v>21805600</v>
      </c>
      <c r="I170" s="5">
        <v>0</v>
      </c>
      <c r="J170" s="5">
        <v>0</v>
      </c>
      <c r="K170" s="5">
        <v>8471640</v>
      </c>
      <c r="L170" s="20">
        <v>8471640</v>
      </c>
      <c r="M170" s="7">
        <f t="shared" si="13"/>
        <v>0.3885075393476905</v>
      </c>
    </row>
    <row r="171" spans="1:13" x14ac:dyDescent="0.35">
      <c r="A171" s="3" t="s">
        <v>160</v>
      </c>
      <c r="B171" s="3" t="s">
        <v>177</v>
      </c>
      <c r="C171" s="5">
        <v>20000000</v>
      </c>
      <c r="D171" s="5">
        <v>0</v>
      </c>
      <c r="E171" s="5">
        <v>0</v>
      </c>
      <c r="F171" s="5">
        <v>0</v>
      </c>
      <c r="G171" s="5">
        <v>0</v>
      </c>
      <c r="H171" s="5">
        <f t="shared" si="15"/>
        <v>20000000</v>
      </c>
      <c r="I171" s="5">
        <v>0</v>
      </c>
      <c r="J171" s="5">
        <v>0</v>
      </c>
      <c r="K171" s="5">
        <v>0</v>
      </c>
      <c r="L171" s="20">
        <v>0</v>
      </c>
      <c r="M171" s="7">
        <f t="shared" si="13"/>
        <v>0</v>
      </c>
    </row>
    <row r="172" spans="1:13" x14ac:dyDescent="0.35">
      <c r="A172" s="3" t="s">
        <v>160</v>
      </c>
      <c r="B172" s="3" t="s">
        <v>178</v>
      </c>
      <c r="C172" s="5">
        <v>14304200</v>
      </c>
      <c r="D172" s="5">
        <v>0</v>
      </c>
      <c r="E172" s="5">
        <v>0</v>
      </c>
      <c r="F172" s="5">
        <v>0</v>
      </c>
      <c r="G172" s="5">
        <v>0</v>
      </c>
      <c r="H172" s="5">
        <f t="shared" si="15"/>
        <v>14304200</v>
      </c>
      <c r="I172" s="5">
        <v>0</v>
      </c>
      <c r="J172" s="5">
        <v>0</v>
      </c>
      <c r="K172" s="5">
        <v>-12333279</v>
      </c>
      <c r="L172" s="20">
        <v>-12333279</v>
      </c>
      <c r="M172" s="8">
        <f t="shared" si="13"/>
        <v>-0.86221382531004875</v>
      </c>
    </row>
    <row r="173" spans="1:13" x14ac:dyDescent="0.35">
      <c r="A173" s="3" t="s">
        <v>160</v>
      </c>
      <c r="B173" s="3" t="s">
        <v>179</v>
      </c>
      <c r="C173" s="5">
        <v>10001000</v>
      </c>
      <c r="D173" s="5">
        <v>0</v>
      </c>
      <c r="E173" s="5">
        <v>0</v>
      </c>
      <c r="F173" s="5">
        <v>0</v>
      </c>
      <c r="G173" s="5">
        <v>0</v>
      </c>
      <c r="H173" s="5">
        <f t="shared" si="15"/>
        <v>10001000</v>
      </c>
      <c r="I173" s="5">
        <v>0</v>
      </c>
      <c r="J173" s="5">
        <v>-970000</v>
      </c>
      <c r="K173" s="5">
        <v>0</v>
      </c>
      <c r="L173" s="20">
        <v>-970000</v>
      </c>
      <c r="M173" s="8">
        <f t="shared" si="13"/>
        <v>-9.6990300969903007E-2</v>
      </c>
    </row>
    <row r="174" spans="1:13" x14ac:dyDescent="0.35">
      <c r="A174" s="3" t="s">
        <v>160</v>
      </c>
      <c r="B174" s="3" t="s">
        <v>180</v>
      </c>
      <c r="C174" s="5">
        <v>2515500</v>
      </c>
      <c r="D174" s="5">
        <v>0</v>
      </c>
      <c r="E174" s="5">
        <v>0</v>
      </c>
      <c r="F174" s="5">
        <v>0</v>
      </c>
      <c r="G174" s="5">
        <v>0</v>
      </c>
      <c r="H174" s="5">
        <f t="shared" si="15"/>
        <v>2515500</v>
      </c>
      <c r="I174" s="5">
        <v>0</v>
      </c>
      <c r="J174" s="5">
        <v>0</v>
      </c>
      <c r="K174" s="5">
        <v>1301452</v>
      </c>
      <c r="L174" s="20">
        <v>1301452</v>
      </c>
      <c r="M174" s="7">
        <f t="shared" si="13"/>
        <v>0.517373086861459</v>
      </c>
    </row>
    <row r="175" spans="1:13" x14ac:dyDescent="0.35">
      <c r="A175" s="3" t="s">
        <v>160</v>
      </c>
      <c r="B175" s="3" t="s">
        <v>181</v>
      </c>
      <c r="C175" s="5">
        <v>1536000</v>
      </c>
      <c r="D175" s="5">
        <v>0</v>
      </c>
      <c r="E175" s="5">
        <v>0</v>
      </c>
      <c r="F175" s="5">
        <v>0</v>
      </c>
      <c r="G175" s="5">
        <v>0</v>
      </c>
      <c r="H175" s="5">
        <f t="shared" si="15"/>
        <v>1536000</v>
      </c>
      <c r="I175" s="5">
        <v>768000</v>
      </c>
      <c r="J175" s="5">
        <v>768000</v>
      </c>
      <c r="K175" s="5">
        <v>0</v>
      </c>
      <c r="L175" s="20">
        <v>1536000</v>
      </c>
      <c r="M175" s="7">
        <f t="shared" si="13"/>
        <v>1</v>
      </c>
    </row>
    <row r="176" spans="1:13" x14ac:dyDescent="0.35">
      <c r="A176" s="3" t="s">
        <v>160</v>
      </c>
      <c r="B176" s="3" t="s">
        <v>182</v>
      </c>
      <c r="C176" s="5">
        <v>1000000</v>
      </c>
      <c r="D176" s="5">
        <v>0</v>
      </c>
      <c r="E176" s="5">
        <v>0</v>
      </c>
      <c r="F176" s="5">
        <v>0</v>
      </c>
      <c r="G176" s="5">
        <v>0</v>
      </c>
      <c r="H176" s="5">
        <f t="shared" si="15"/>
        <v>1000000</v>
      </c>
      <c r="I176" s="5">
        <v>100000</v>
      </c>
      <c r="J176" s="5">
        <v>300000</v>
      </c>
      <c r="K176" s="5">
        <v>300000</v>
      </c>
      <c r="L176" s="20">
        <v>700000</v>
      </c>
      <c r="M176" s="7">
        <f t="shared" si="13"/>
        <v>0.7</v>
      </c>
    </row>
    <row r="177" spans="1:13" x14ac:dyDescent="0.35">
      <c r="A177" s="3" t="s">
        <v>160</v>
      </c>
      <c r="B177" s="3" t="s">
        <v>183</v>
      </c>
      <c r="C177" s="5">
        <v>100000</v>
      </c>
      <c r="D177" s="5">
        <v>0</v>
      </c>
      <c r="E177" s="5">
        <v>0</v>
      </c>
      <c r="F177" s="5">
        <v>0</v>
      </c>
      <c r="G177" s="5">
        <v>0</v>
      </c>
      <c r="H177" s="5">
        <f t="shared" si="15"/>
        <v>100000</v>
      </c>
      <c r="I177" s="5">
        <v>2646.3</v>
      </c>
      <c r="J177" s="5">
        <v>23277</v>
      </c>
      <c r="K177" s="5">
        <v>1000</v>
      </c>
      <c r="L177" s="20">
        <v>26923.3</v>
      </c>
      <c r="M177" s="7">
        <f t="shared" si="13"/>
        <v>0.269233</v>
      </c>
    </row>
    <row r="178" spans="1:13" x14ac:dyDescent="0.35">
      <c r="A178" s="3" t="s">
        <v>160</v>
      </c>
      <c r="B178" s="3" t="s">
        <v>184</v>
      </c>
      <c r="C178" s="5">
        <v>63800</v>
      </c>
      <c r="D178" s="5">
        <v>0</v>
      </c>
      <c r="E178" s="5">
        <v>0</v>
      </c>
      <c r="F178" s="5">
        <v>0</v>
      </c>
      <c r="G178" s="5">
        <v>0</v>
      </c>
      <c r="H178" s="5">
        <f t="shared" si="15"/>
        <v>63800</v>
      </c>
      <c r="I178" s="5">
        <v>0</v>
      </c>
      <c r="J178" s="5">
        <v>38400</v>
      </c>
      <c r="K178" s="5">
        <v>8475</v>
      </c>
      <c r="L178" s="20">
        <v>46875</v>
      </c>
      <c r="M178" s="7">
        <f t="shared" si="13"/>
        <v>0.73471786833855801</v>
      </c>
    </row>
    <row r="179" spans="1:13" x14ac:dyDescent="0.35">
      <c r="A179" s="3" t="s">
        <v>160</v>
      </c>
      <c r="B179" s="3" t="s">
        <v>185</v>
      </c>
      <c r="C179" s="5">
        <v>1000</v>
      </c>
      <c r="D179" s="5">
        <v>0</v>
      </c>
      <c r="E179" s="5">
        <v>0</v>
      </c>
      <c r="F179" s="5">
        <v>0</v>
      </c>
      <c r="G179" s="5">
        <v>0</v>
      </c>
      <c r="H179" s="5">
        <f t="shared" si="15"/>
        <v>1000</v>
      </c>
      <c r="I179" s="5">
        <v>0</v>
      </c>
      <c r="J179" s="5">
        <v>0</v>
      </c>
      <c r="K179" s="5">
        <v>0</v>
      </c>
      <c r="L179" s="20">
        <v>0</v>
      </c>
      <c r="M179" s="7">
        <f t="shared" si="13"/>
        <v>0</v>
      </c>
    </row>
    <row r="180" spans="1:13" x14ac:dyDescent="0.35">
      <c r="A180" s="3" t="s">
        <v>160</v>
      </c>
      <c r="B180" s="3" t="s">
        <v>186</v>
      </c>
      <c r="C180" s="5">
        <v>0</v>
      </c>
      <c r="D180" s="5">
        <v>0</v>
      </c>
      <c r="E180" s="5">
        <v>0</v>
      </c>
      <c r="F180" s="5">
        <v>0</v>
      </c>
      <c r="G180" s="5">
        <v>0</v>
      </c>
      <c r="H180" s="5">
        <f t="shared" si="15"/>
        <v>0</v>
      </c>
      <c r="I180" s="5">
        <v>0</v>
      </c>
      <c r="J180" s="5">
        <v>-143339.35999999999</v>
      </c>
      <c r="K180" s="5">
        <v>-7188</v>
      </c>
      <c r="L180" s="20">
        <v>-150527.35999999999</v>
      </c>
      <c r="M180" s="7"/>
    </row>
    <row r="181" spans="1:13" x14ac:dyDescent="0.35">
      <c r="A181" s="3" t="s">
        <v>160</v>
      </c>
      <c r="B181" s="3" t="s">
        <v>46</v>
      </c>
      <c r="C181" s="5">
        <v>298178514</v>
      </c>
      <c r="D181" s="5">
        <v>2101000</v>
      </c>
      <c r="E181" s="5">
        <v>0</v>
      </c>
      <c r="F181" s="5">
        <v>0</v>
      </c>
      <c r="G181" s="5">
        <v>2101000</v>
      </c>
      <c r="H181" s="5">
        <f t="shared" si="15"/>
        <v>300279514</v>
      </c>
      <c r="I181" s="5">
        <v>75701946.210000038</v>
      </c>
      <c r="J181" s="5">
        <v>67440286.400001526</v>
      </c>
      <c r="K181" s="5">
        <v>73189393.169999123</v>
      </c>
      <c r="L181" s="20">
        <f>SUM(I181:K181)</f>
        <v>216331625.78000069</v>
      </c>
      <c r="M181" s="7">
        <f t="shared" si="13"/>
        <v>0.72043418113431701</v>
      </c>
    </row>
    <row r="182" spans="1:13" x14ac:dyDescent="0.35">
      <c r="A182" s="3" t="s">
        <v>160</v>
      </c>
      <c r="B182" s="4" t="s">
        <v>47</v>
      </c>
      <c r="C182" s="10">
        <f>SUM(C156:C181)</f>
        <v>32846934714</v>
      </c>
      <c r="D182" s="10">
        <f>SUM(D156:D181)</f>
        <v>6141000</v>
      </c>
      <c r="E182" s="10">
        <f t="shared" ref="E182:L182" si="16">SUM(E156:E181)</f>
        <v>0</v>
      </c>
      <c r="F182" s="10">
        <f t="shared" si="16"/>
        <v>82272800</v>
      </c>
      <c r="G182" s="10">
        <v>88413800</v>
      </c>
      <c r="H182" s="10">
        <f t="shared" si="16"/>
        <v>32935348514</v>
      </c>
      <c r="I182" s="10">
        <f t="shared" si="16"/>
        <v>5506215713.2300005</v>
      </c>
      <c r="J182" s="10">
        <f t="shared" si="16"/>
        <v>5658340708.5800018</v>
      </c>
      <c r="K182" s="10">
        <f t="shared" si="16"/>
        <v>7179298578.6300011</v>
      </c>
      <c r="L182" s="19">
        <f t="shared" si="16"/>
        <v>18343855000.440002</v>
      </c>
      <c r="M182" s="11">
        <f t="shared" si="13"/>
        <v>0.55696556520853224</v>
      </c>
    </row>
    <row r="183" spans="1:13" x14ac:dyDescent="0.35">
      <c r="A183" s="3" t="s">
        <v>187</v>
      </c>
      <c r="B183" s="4" t="s">
        <v>188</v>
      </c>
      <c r="C183" s="6"/>
      <c r="D183" s="6"/>
      <c r="E183" s="6"/>
      <c r="F183" s="6"/>
      <c r="G183" s="6"/>
      <c r="H183" s="6"/>
      <c r="I183" s="6"/>
      <c r="J183" s="6"/>
      <c r="K183" s="6"/>
      <c r="L183" s="28"/>
      <c r="M183" s="7"/>
    </row>
    <row r="184" spans="1:13" x14ac:dyDescent="0.35">
      <c r="A184" s="3" t="s">
        <v>187</v>
      </c>
      <c r="B184" s="3" t="s">
        <v>189</v>
      </c>
      <c r="C184" s="5">
        <v>3122440200</v>
      </c>
      <c r="D184" s="5">
        <v>0</v>
      </c>
      <c r="E184" s="5">
        <v>0</v>
      </c>
      <c r="F184" s="5">
        <v>0</v>
      </c>
      <c r="G184" s="5">
        <v>0</v>
      </c>
      <c r="H184" s="5">
        <f>C184+G184</f>
        <v>3122440200</v>
      </c>
      <c r="I184" s="5">
        <v>520406700</v>
      </c>
      <c r="J184" s="5">
        <v>780610050</v>
      </c>
      <c r="K184" s="5">
        <v>780610050</v>
      </c>
      <c r="L184" s="20">
        <v>2081626800</v>
      </c>
      <c r="M184" s="7">
        <f t="shared" si="13"/>
        <v>0.66666666666666663</v>
      </c>
    </row>
    <row r="185" spans="1:13" x14ac:dyDescent="0.35">
      <c r="A185" s="3" t="s">
        <v>187</v>
      </c>
      <c r="B185" s="3" t="s">
        <v>190</v>
      </c>
      <c r="C185" s="5">
        <v>2468895300</v>
      </c>
      <c r="D185" s="21">
        <v>-17000000</v>
      </c>
      <c r="E185" s="5">
        <v>0</v>
      </c>
      <c r="F185" s="21">
        <v>-80000000</v>
      </c>
      <c r="G185" s="21">
        <v>-97000000</v>
      </c>
      <c r="H185" s="5">
        <f t="shared" ref="H185:H213" si="17">C185+G185</f>
        <v>2371895300</v>
      </c>
      <c r="I185" s="5">
        <v>359323863.24000001</v>
      </c>
      <c r="J185" s="5">
        <v>623795068.05999994</v>
      </c>
      <c r="K185" s="5">
        <v>562582724.66000009</v>
      </c>
      <c r="L185" s="20">
        <v>1545701655.96</v>
      </c>
      <c r="M185" s="7">
        <f t="shared" si="13"/>
        <v>0.65167364510566717</v>
      </c>
    </row>
    <row r="186" spans="1:13" x14ac:dyDescent="0.35">
      <c r="A186" s="3" t="s">
        <v>187</v>
      </c>
      <c r="B186" s="3" t="s">
        <v>191</v>
      </c>
      <c r="C186" s="5">
        <v>324969400</v>
      </c>
      <c r="D186" s="5">
        <v>0</v>
      </c>
      <c r="E186" s="5">
        <v>0</v>
      </c>
      <c r="F186" s="5">
        <v>0</v>
      </c>
      <c r="G186" s="5">
        <v>0</v>
      </c>
      <c r="H186" s="5">
        <f t="shared" si="17"/>
        <v>324969400</v>
      </c>
      <c r="I186" s="5">
        <v>48798868.770000003</v>
      </c>
      <c r="J186" s="5">
        <v>82404119.099999994</v>
      </c>
      <c r="K186" s="5">
        <v>82235603.629999995</v>
      </c>
      <c r="L186" s="20">
        <v>213438591.5</v>
      </c>
      <c r="M186" s="7">
        <f t="shared" si="13"/>
        <v>0.65679596755879166</v>
      </c>
    </row>
    <row r="187" spans="1:13" x14ac:dyDescent="0.35">
      <c r="A187" s="3" t="s">
        <v>187</v>
      </c>
      <c r="B187" s="3" t="s">
        <v>192</v>
      </c>
      <c r="C187" s="5">
        <v>245989900</v>
      </c>
      <c r="D187" s="5">
        <v>0</v>
      </c>
      <c r="E187" s="5">
        <v>0</v>
      </c>
      <c r="F187" s="5">
        <v>0</v>
      </c>
      <c r="G187" s="5">
        <v>0</v>
      </c>
      <c r="H187" s="5">
        <f t="shared" si="17"/>
        <v>245989900</v>
      </c>
      <c r="I187" s="5">
        <v>40934658.170000002</v>
      </c>
      <c r="J187" s="5">
        <v>60873916.039999992</v>
      </c>
      <c r="K187" s="5">
        <v>60722949.299999997</v>
      </c>
      <c r="L187" s="20">
        <v>162531523.50999999</v>
      </c>
      <c r="M187" s="7">
        <f t="shared" si="13"/>
        <v>0.6607243773423217</v>
      </c>
    </row>
    <row r="188" spans="1:13" x14ac:dyDescent="0.35">
      <c r="A188" s="3" t="s">
        <v>187</v>
      </c>
      <c r="B188" s="3" t="s">
        <v>193</v>
      </c>
      <c r="C188" s="5">
        <v>207039200</v>
      </c>
      <c r="D188" s="5">
        <v>0</v>
      </c>
      <c r="E188" s="5">
        <v>0</v>
      </c>
      <c r="F188" s="5">
        <v>0</v>
      </c>
      <c r="G188" s="5">
        <v>0</v>
      </c>
      <c r="H188" s="5">
        <f t="shared" si="17"/>
        <v>207039200</v>
      </c>
      <c r="I188" s="5">
        <v>28418035.399999999</v>
      </c>
      <c r="J188" s="5">
        <v>43088701.009999998</v>
      </c>
      <c r="K188" s="5">
        <v>41407293.450000003</v>
      </c>
      <c r="L188" s="20">
        <v>112914029.86</v>
      </c>
      <c r="M188" s="7">
        <f t="shared" si="13"/>
        <v>0.54537512635288388</v>
      </c>
    </row>
    <row r="189" spans="1:13" x14ac:dyDescent="0.35">
      <c r="A189" s="3" t="s">
        <v>187</v>
      </c>
      <c r="B189" s="3" t="s">
        <v>194</v>
      </c>
      <c r="C189" s="5">
        <v>119470000</v>
      </c>
      <c r="D189" s="5">
        <v>0</v>
      </c>
      <c r="E189" s="5">
        <v>0</v>
      </c>
      <c r="F189" s="5">
        <v>0</v>
      </c>
      <c r="G189" s="5">
        <v>0</v>
      </c>
      <c r="H189" s="5">
        <f t="shared" si="17"/>
        <v>119470000</v>
      </c>
      <c r="I189" s="21">
        <v>-181580.6</v>
      </c>
      <c r="J189" s="5">
        <v>30610620.240000002</v>
      </c>
      <c r="K189" s="5">
        <v>26508859.719999999</v>
      </c>
      <c r="L189" s="20">
        <v>56937899.359999999</v>
      </c>
      <c r="M189" s="7">
        <f t="shared" si="13"/>
        <v>0.47658742244915042</v>
      </c>
    </row>
    <row r="190" spans="1:13" x14ac:dyDescent="0.35">
      <c r="A190" s="3" t="s">
        <v>187</v>
      </c>
      <c r="B190" s="3" t="s">
        <v>195</v>
      </c>
      <c r="C190" s="5">
        <v>64000000</v>
      </c>
      <c r="D190" s="5">
        <v>0</v>
      </c>
      <c r="E190" s="5">
        <v>0</v>
      </c>
      <c r="F190" s="5">
        <v>0</v>
      </c>
      <c r="G190" s="5">
        <v>0</v>
      </c>
      <c r="H190" s="5">
        <f t="shared" si="17"/>
        <v>64000000</v>
      </c>
      <c r="I190" s="5">
        <v>7726609.8200000003</v>
      </c>
      <c r="J190" s="5">
        <v>0</v>
      </c>
      <c r="K190" s="5">
        <v>0</v>
      </c>
      <c r="L190" s="20">
        <v>7726609.8200000003</v>
      </c>
      <c r="M190" s="7">
        <f t="shared" si="13"/>
        <v>0.1207282784375</v>
      </c>
    </row>
    <row r="191" spans="1:13" x14ac:dyDescent="0.35">
      <c r="A191" s="3" t="s">
        <v>187</v>
      </c>
      <c r="B191" s="3" t="s">
        <v>196</v>
      </c>
      <c r="C191" s="5">
        <v>62161400</v>
      </c>
      <c r="D191" s="5">
        <v>0</v>
      </c>
      <c r="E191" s="5">
        <v>0</v>
      </c>
      <c r="F191" s="5">
        <v>0</v>
      </c>
      <c r="G191" s="5">
        <v>0</v>
      </c>
      <c r="H191" s="5">
        <f t="shared" si="17"/>
        <v>62161400</v>
      </c>
      <c r="I191" s="5">
        <v>2310351.63</v>
      </c>
      <c r="J191" s="5">
        <v>7285388.1800000006</v>
      </c>
      <c r="K191" s="5">
        <v>4325549.74</v>
      </c>
      <c r="L191" s="20">
        <v>13921289.550000001</v>
      </c>
      <c r="M191" s="7">
        <f t="shared" si="13"/>
        <v>0.22395392558726157</v>
      </c>
    </row>
    <row r="192" spans="1:13" x14ac:dyDescent="0.35">
      <c r="A192" s="3" t="s">
        <v>187</v>
      </c>
      <c r="B192" s="3" t="s">
        <v>197</v>
      </c>
      <c r="C192" s="5">
        <v>60000000</v>
      </c>
      <c r="D192" s="5">
        <v>0</v>
      </c>
      <c r="E192" s="5">
        <v>0</v>
      </c>
      <c r="F192" s="5">
        <v>0</v>
      </c>
      <c r="G192" s="5">
        <v>0</v>
      </c>
      <c r="H192" s="5">
        <f t="shared" si="17"/>
        <v>60000000</v>
      </c>
      <c r="I192" s="5">
        <v>0</v>
      </c>
      <c r="J192" s="5">
        <v>0</v>
      </c>
      <c r="K192" s="5">
        <v>0</v>
      </c>
      <c r="L192" s="20">
        <v>0</v>
      </c>
      <c r="M192" s="7">
        <f t="shared" si="13"/>
        <v>0</v>
      </c>
    </row>
    <row r="193" spans="1:13" x14ac:dyDescent="0.35">
      <c r="A193" s="3" t="s">
        <v>187</v>
      </c>
      <c r="B193" s="3" t="s">
        <v>198</v>
      </c>
      <c r="C193" s="5">
        <v>40000000</v>
      </c>
      <c r="D193" s="5">
        <v>0</v>
      </c>
      <c r="E193" s="5">
        <v>0</v>
      </c>
      <c r="F193" s="5">
        <v>0</v>
      </c>
      <c r="G193" s="5">
        <v>0</v>
      </c>
      <c r="H193" s="5">
        <f t="shared" si="17"/>
        <v>40000000</v>
      </c>
      <c r="I193" s="5">
        <v>0</v>
      </c>
      <c r="J193" s="5">
        <v>0</v>
      </c>
      <c r="K193" s="5">
        <v>0</v>
      </c>
      <c r="L193" s="20">
        <v>0</v>
      </c>
      <c r="M193" s="7">
        <f t="shared" si="13"/>
        <v>0</v>
      </c>
    </row>
    <row r="194" spans="1:13" x14ac:dyDescent="0.35">
      <c r="A194" s="3" t="s">
        <v>187</v>
      </c>
      <c r="B194" s="3" t="s">
        <v>199</v>
      </c>
      <c r="C194" s="5">
        <v>35000000</v>
      </c>
      <c r="D194" s="5">
        <v>100000000</v>
      </c>
      <c r="E194" s="5">
        <v>0</v>
      </c>
      <c r="F194" s="5">
        <v>50000000</v>
      </c>
      <c r="G194" s="5">
        <v>150000000</v>
      </c>
      <c r="H194" s="5">
        <f t="shared" si="17"/>
        <v>185000000</v>
      </c>
      <c r="I194" s="5">
        <v>38488547.640000001</v>
      </c>
      <c r="J194" s="5">
        <v>47356159.640000001</v>
      </c>
      <c r="K194" s="5">
        <v>6350178.2099999934</v>
      </c>
      <c r="L194" s="20">
        <v>92194885.489999995</v>
      </c>
      <c r="M194" s="7">
        <f t="shared" si="13"/>
        <v>0.49835073237837835</v>
      </c>
    </row>
    <row r="195" spans="1:13" x14ac:dyDescent="0.35">
      <c r="A195" s="3" t="s">
        <v>187</v>
      </c>
      <c r="B195" s="3" t="s">
        <v>200</v>
      </c>
      <c r="C195" s="5">
        <v>29952900</v>
      </c>
      <c r="D195" s="5">
        <v>0</v>
      </c>
      <c r="E195" s="5">
        <v>0</v>
      </c>
      <c r="F195" s="5">
        <v>0</v>
      </c>
      <c r="G195" s="5">
        <v>0</v>
      </c>
      <c r="H195" s="5">
        <f t="shared" si="17"/>
        <v>29952900</v>
      </c>
      <c r="I195" s="5">
        <v>3969345.86</v>
      </c>
      <c r="J195" s="5">
        <v>5604924.1799999997</v>
      </c>
      <c r="K195" s="5">
        <v>5863367.9500000011</v>
      </c>
      <c r="L195" s="20">
        <v>15437637.99</v>
      </c>
      <c r="M195" s="7">
        <f t="shared" si="13"/>
        <v>0.51539710645713777</v>
      </c>
    </row>
    <row r="196" spans="1:13" x14ac:dyDescent="0.35">
      <c r="A196" s="3" t="s">
        <v>187</v>
      </c>
      <c r="B196" s="3" t="s">
        <v>201</v>
      </c>
      <c r="C196" s="5">
        <v>27894700</v>
      </c>
      <c r="D196" s="5">
        <v>0</v>
      </c>
      <c r="E196" s="5">
        <v>0</v>
      </c>
      <c r="F196" s="5">
        <v>0</v>
      </c>
      <c r="G196" s="5">
        <v>0</v>
      </c>
      <c r="H196" s="5">
        <f t="shared" si="17"/>
        <v>27894700</v>
      </c>
      <c r="I196" s="5">
        <v>0</v>
      </c>
      <c r="J196" s="5">
        <v>0</v>
      </c>
      <c r="K196" s="5">
        <v>0</v>
      </c>
      <c r="L196" s="20">
        <v>0</v>
      </c>
      <c r="M196" s="7">
        <f t="shared" si="13"/>
        <v>0</v>
      </c>
    </row>
    <row r="197" spans="1:13" x14ac:dyDescent="0.35">
      <c r="A197" s="3" t="s">
        <v>187</v>
      </c>
      <c r="B197" s="3" t="s">
        <v>202</v>
      </c>
      <c r="C197" s="5">
        <v>15900000</v>
      </c>
      <c r="D197" s="5">
        <v>0</v>
      </c>
      <c r="E197" s="5">
        <v>0</v>
      </c>
      <c r="F197" s="5">
        <v>0</v>
      </c>
      <c r="G197" s="5">
        <v>0</v>
      </c>
      <c r="H197" s="5">
        <f t="shared" si="17"/>
        <v>15900000</v>
      </c>
      <c r="I197" s="5">
        <v>0</v>
      </c>
      <c r="J197" s="5">
        <v>0</v>
      </c>
      <c r="K197" s="5">
        <v>3693311.93</v>
      </c>
      <c r="L197" s="20">
        <v>3693311.93</v>
      </c>
      <c r="M197" s="7">
        <f t="shared" si="13"/>
        <v>0.23228376918238994</v>
      </c>
    </row>
    <row r="198" spans="1:13" x14ac:dyDescent="0.35">
      <c r="A198" s="3" t="s">
        <v>187</v>
      </c>
      <c r="B198" s="3" t="s">
        <v>203</v>
      </c>
      <c r="C198" s="5">
        <v>6000000</v>
      </c>
      <c r="D198" s="5">
        <v>0</v>
      </c>
      <c r="E198" s="5">
        <v>0</v>
      </c>
      <c r="F198" s="5">
        <v>0</v>
      </c>
      <c r="G198" s="5">
        <v>0</v>
      </c>
      <c r="H198" s="5">
        <f t="shared" si="17"/>
        <v>6000000</v>
      </c>
      <c r="I198" s="5">
        <v>337851.05</v>
      </c>
      <c r="J198" s="5">
        <v>-337851</v>
      </c>
      <c r="K198" s="5">
        <v>3871334.0900000003</v>
      </c>
      <c r="L198" s="20">
        <v>3871334.14</v>
      </c>
      <c r="M198" s="7">
        <f t="shared" ref="M198:M261" si="18">L198/H198</f>
        <v>0.64522235666666672</v>
      </c>
    </row>
    <row r="199" spans="1:13" x14ac:dyDescent="0.35">
      <c r="A199" s="3" t="s">
        <v>187</v>
      </c>
      <c r="B199" s="3" t="s">
        <v>204</v>
      </c>
      <c r="C199" s="5">
        <v>5800000</v>
      </c>
      <c r="D199" s="5">
        <v>0</v>
      </c>
      <c r="E199" s="5">
        <v>0</v>
      </c>
      <c r="F199" s="5">
        <v>0</v>
      </c>
      <c r="G199" s="5">
        <v>0</v>
      </c>
      <c r="H199" s="5">
        <f t="shared" si="17"/>
        <v>5800000</v>
      </c>
      <c r="I199" s="5">
        <v>0</v>
      </c>
      <c r="J199" s="5">
        <v>0</v>
      </c>
      <c r="K199" s="5">
        <v>0</v>
      </c>
      <c r="L199" s="20">
        <v>0</v>
      </c>
      <c r="M199" s="7">
        <f t="shared" si="18"/>
        <v>0</v>
      </c>
    </row>
    <row r="200" spans="1:13" x14ac:dyDescent="0.35">
      <c r="A200" s="3" t="s">
        <v>187</v>
      </c>
      <c r="B200" s="3" t="s">
        <v>205</v>
      </c>
      <c r="C200" s="5">
        <v>4000000</v>
      </c>
      <c r="D200" s="5">
        <v>0</v>
      </c>
      <c r="E200" s="5">
        <v>0</v>
      </c>
      <c r="F200" s="5">
        <v>0</v>
      </c>
      <c r="G200" s="5">
        <v>0</v>
      </c>
      <c r="H200" s="5">
        <f t="shared" si="17"/>
        <v>4000000</v>
      </c>
      <c r="I200" s="5">
        <v>0</v>
      </c>
      <c r="J200" s="5">
        <v>0</v>
      </c>
      <c r="K200" s="5">
        <v>2000000</v>
      </c>
      <c r="L200" s="20">
        <v>2000000</v>
      </c>
      <c r="M200" s="7">
        <f t="shared" si="18"/>
        <v>0.5</v>
      </c>
    </row>
    <row r="201" spans="1:13" x14ac:dyDescent="0.35">
      <c r="A201" s="3" t="s">
        <v>187</v>
      </c>
      <c r="B201" s="3" t="s">
        <v>206</v>
      </c>
      <c r="C201" s="5">
        <v>2447400</v>
      </c>
      <c r="D201" s="5">
        <v>17000000</v>
      </c>
      <c r="E201" s="5">
        <v>0</v>
      </c>
      <c r="F201" s="5">
        <v>0</v>
      </c>
      <c r="G201" s="5">
        <v>17000000</v>
      </c>
      <c r="H201" s="5">
        <f t="shared" si="17"/>
        <v>19447400</v>
      </c>
      <c r="I201" s="21">
        <v>-113568.87</v>
      </c>
      <c r="J201" s="5">
        <v>17735314.880000003</v>
      </c>
      <c r="K201" s="5">
        <v>68615.879999998957</v>
      </c>
      <c r="L201" s="20">
        <v>17690361.890000001</v>
      </c>
      <c r="M201" s="7">
        <f t="shared" si="18"/>
        <v>0.90965177298764877</v>
      </c>
    </row>
    <row r="202" spans="1:13" x14ac:dyDescent="0.35">
      <c r="A202" s="3" t="s">
        <v>187</v>
      </c>
      <c r="B202" s="3" t="s">
        <v>207</v>
      </c>
      <c r="C202" s="5">
        <v>2000000</v>
      </c>
      <c r="D202" s="5">
        <v>0</v>
      </c>
      <c r="E202" s="5">
        <v>0</v>
      </c>
      <c r="F202" s="5">
        <v>0</v>
      </c>
      <c r="G202" s="5">
        <v>0</v>
      </c>
      <c r="H202" s="5">
        <f t="shared" si="17"/>
        <v>2000000</v>
      </c>
      <c r="I202" s="5">
        <v>0</v>
      </c>
      <c r="J202" s="5">
        <v>0</v>
      </c>
      <c r="K202" s="5">
        <v>0</v>
      </c>
      <c r="L202" s="20">
        <v>0</v>
      </c>
      <c r="M202" s="7">
        <f t="shared" si="18"/>
        <v>0</v>
      </c>
    </row>
    <row r="203" spans="1:13" x14ac:dyDescent="0.35">
      <c r="A203" s="3" t="s">
        <v>187</v>
      </c>
      <c r="B203" s="3" t="s">
        <v>208</v>
      </c>
      <c r="C203" s="5">
        <v>830000</v>
      </c>
      <c r="D203" s="5">
        <v>0</v>
      </c>
      <c r="E203" s="5">
        <v>0</v>
      </c>
      <c r="F203" s="5">
        <v>0</v>
      </c>
      <c r="G203" s="5">
        <v>0</v>
      </c>
      <c r="H203" s="5">
        <f t="shared" si="17"/>
        <v>830000</v>
      </c>
      <c r="I203" s="5">
        <v>0</v>
      </c>
      <c r="J203" s="5">
        <v>0</v>
      </c>
      <c r="K203" s="5">
        <v>285894.08</v>
      </c>
      <c r="L203" s="20">
        <v>285894.08</v>
      </c>
      <c r="M203" s="7">
        <f t="shared" si="18"/>
        <v>0.34445069879518075</v>
      </c>
    </row>
    <row r="204" spans="1:13" x14ac:dyDescent="0.35">
      <c r="A204" s="3" t="s">
        <v>187</v>
      </c>
      <c r="B204" s="3" t="s">
        <v>154</v>
      </c>
      <c r="C204" s="5">
        <v>700000</v>
      </c>
      <c r="D204" s="5">
        <v>0</v>
      </c>
      <c r="E204" s="5">
        <v>0</v>
      </c>
      <c r="F204" s="5">
        <v>0</v>
      </c>
      <c r="G204" s="5">
        <v>0</v>
      </c>
      <c r="H204" s="5">
        <f t="shared" si="17"/>
        <v>700000</v>
      </c>
      <c r="I204" s="5">
        <v>54780</v>
      </c>
      <c r="J204" s="5">
        <v>308787</v>
      </c>
      <c r="K204" s="5">
        <v>181783.5</v>
      </c>
      <c r="L204" s="20">
        <v>545350.5</v>
      </c>
      <c r="M204" s="7">
        <f t="shared" si="18"/>
        <v>0.77907214285714288</v>
      </c>
    </row>
    <row r="205" spans="1:13" x14ac:dyDescent="0.35">
      <c r="A205" s="3" t="s">
        <v>187</v>
      </c>
      <c r="B205" s="3" t="s">
        <v>209</v>
      </c>
      <c r="C205" s="5">
        <v>625000</v>
      </c>
      <c r="D205" s="5">
        <v>0</v>
      </c>
      <c r="E205" s="5">
        <v>0</v>
      </c>
      <c r="F205" s="5">
        <v>0</v>
      </c>
      <c r="G205" s="5">
        <v>0</v>
      </c>
      <c r="H205" s="5">
        <f t="shared" si="17"/>
        <v>625000</v>
      </c>
      <c r="I205" s="5">
        <v>68641</v>
      </c>
      <c r="J205" s="5">
        <v>212112</v>
      </c>
      <c r="K205" s="5">
        <v>110607</v>
      </c>
      <c r="L205" s="20">
        <v>391360</v>
      </c>
      <c r="M205" s="7">
        <f t="shared" si="18"/>
        <v>0.62617599999999995</v>
      </c>
    </row>
    <row r="206" spans="1:13" x14ac:dyDescent="0.35">
      <c r="A206" s="3" t="s">
        <v>187</v>
      </c>
      <c r="B206" s="3" t="s">
        <v>210</v>
      </c>
      <c r="C206" s="5">
        <v>100000</v>
      </c>
      <c r="D206" s="5">
        <v>0</v>
      </c>
      <c r="E206" s="21">
        <v>-44000</v>
      </c>
      <c r="F206" s="5">
        <v>0</v>
      </c>
      <c r="G206" s="21">
        <v>-44000</v>
      </c>
      <c r="H206" s="5">
        <f t="shared" si="17"/>
        <v>56000</v>
      </c>
      <c r="I206" s="5">
        <v>0</v>
      </c>
      <c r="J206" s="5">
        <v>0</v>
      </c>
      <c r="K206" s="5">
        <v>50000</v>
      </c>
      <c r="L206" s="20">
        <v>50000</v>
      </c>
      <c r="M206" s="7">
        <f t="shared" si="18"/>
        <v>0.8928571428571429</v>
      </c>
    </row>
    <row r="207" spans="1:13" x14ac:dyDescent="0.35">
      <c r="A207" s="3" t="s">
        <v>187</v>
      </c>
      <c r="B207" s="3" t="s">
        <v>211</v>
      </c>
      <c r="C207" s="5">
        <v>100000</v>
      </c>
      <c r="D207" s="5">
        <v>0</v>
      </c>
      <c r="E207" s="21">
        <v>-100000</v>
      </c>
      <c r="F207" s="5">
        <v>0</v>
      </c>
      <c r="G207" s="21">
        <v>-100000</v>
      </c>
      <c r="H207" s="5">
        <f t="shared" si="17"/>
        <v>0</v>
      </c>
      <c r="I207" s="5">
        <v>0</v>
      </c>
      <c r="J207" s="5">
        <v>0</v>
      </c>
      <c r="K207" s="5">
        <v>0</v>
      </c>
      <c r="L207" s="20">
        <v>0</v>
      </c>
      <c r="M207" s="7"/>
    </row>
    <row r="208" spans="1:13" x14ac:dyDescent="0.35">
      <c r="A208" s="3" t="s">
        <v>187</v>
      </c>
      <c r="B208" s="3" t="s">
        <v>212</v>
      </c>
      <c r="C208" s="5">
        <v>85000</v>
      </c>
      <c r="D208" s="5">
        <v>0</v>
      </c>
      <c r="E208" s="5">
        <v>144000</v>
      </c>
      <c r="F208" s="5">
        <v>0</v>
      </c>
      <c r="G208" s="5">
        <v>144000</v>
      </c>
      <c r="H208" s="5">
        <f t="shared" si="17"/>
        <v>229000</v>
      </c>
      <c r="I208" s="5">
        <v>0</v>
      </c>
      <c r="J208" s="5">
        <v>24951</v>
      </c>
      <c r="K208" s="5">
        <v>12500</v>
      </c>
      <c r="L208" s="20">
        <v>37451</v>
      </c>
      <c r="M208" s="7">
        <f t="shared" si="18"/>
        <v>0.1635414847161572</v>
      </c>
    </row>
    <row r="209" spans="1:13" x14ac:dyDescent="0.35">
      <c r="A209" s="3" t="s">
        <v>187</v>
      </c>
      <c r="B209" s="3" t="s">
        <v>213</v>
      </c>
      <c r="C209" s="5">
        <v>1000</v>
      </c>
      <c r="D209" s="5">
        <v>8165000</v>
      </c>
      <c r="E209" s="5">
        <v>0</v>
      </c>
      <c r="F209" s="5">
        <v>0</v>
      </c>
      <c r="G209" s="5">
        <v>8165000</v>
      </c>
      <c r="H209" s="5">
        <f t="shared" si="17"/>
        <v>8166000</v>
      </c>
      <c r="I209" s="5">
        <v>0</v>
      </c>
      <c r="J209" s="5">
        <v>8165000</v>
      </c>
      <c r="K209" s="5">
        <v>0</v>
      </c>
      <c r="L209" s="20">
        <v>8165000</v>
      </c>
      <c r="M209" s="7">
        <f t="shared" si="18"/>
        <v>0.99987754102375703</v>
      </c>
    </row>
    <row r="210" spans="1:13" x14ac:dyDescent="0.35">
      <c r="A210" s="3" t="s">
        <v>187</v>
      </c>
      <c r="B210" s="3" t="s">
        <v>214</v>
      </c>
      <c r="C210" s="5">
        <v>0</v>
      </c>
      <c r="D210" s="5">
        <v>0</v>
      </c>
      <c r="E210" s="5">
        <v>0</v>
      </c>
      <c r="F210" s="5">
        <v>0</v>
      </c>
      <c r="G210" s="5">
        <v>0</v>
      </c>
      <c r="H210" s="5">
        <f t="shared" si="17"/>
        <v>0</v>
      </c>
      <c r="I210" s="21">
        <v>-508726.83</v>
      </c>
      <c r="J210" s="5">
        <v>105572</v>
      </c>
      <c r="K210" s="5">
        <v>71800</v>
      </c>
      <c r="L210" s="20">
        <v>-331354.83</v>
      </c>
      <c r="M210" s="7"/>
    </row>
    <row r="211" spans="1:13" x14ac:dyDescent="0.35">
      <c r="A211" s="3" t="s">
        <v>187</v>
      </c>
      <c r="B211" s="3" t="s">
        <v>215</v>
      </c>
      <c r="C211" s="5">
        <v>0</v>
      </c>
      <c r="D211" s="5">
        <v>0</v>
      </c>
      <c r="E211" s="5">
        <v>0</v>
      </c>
      <c r="F211" s="5">
        <v>0</v>
      </c>
      <c r="G211" s="5">
        <v>0</v>
      </c>
      <c r="H211" s="5">
        <f t="shared" si="17"/>
        <v>0</v>
      </c>
      <c r="I211" s="5">
        <v>523020.34</v>
      </c>
      <c r="J211" s="21">
        <v>-523020.34</v>
      </c>
      <c r="K211" s="5">
        <v>0</v>
      </c>
      <c r="L211" s="20">
        <v>0</v>
      </c>
      <c r="M211" s="7"/>
    </row>
    <row r="212" spans="1:13" x14ac:dyDescent="0.35">
      <c r="A212" s="3" t="s">
        <v>187</v>
      </c>
      <c r="B212" s="3" t="s">
        <v>216</v>
      </c>
      <c r="C212" s="5">
        <v>0</v>
      </c>
      <c r="D212" s="5">
        <v>0</v>
      </c>
      <c r="E212" s="5">
        <v>0</v>
      </c>
      <c r="F212" s="5">
        <v>0</v>
      </c>
      <c r="G212" s="5">
        <v>0</v>
      </c>
      <c r="H212" s="5">
        <f t="shared" si="17"/>
        <v>0</v>
      </c>
      <c r="I212" s="5">
        <v>3414773.68</v>
      </c>
      <c r="J212" s="21">
        <v>-3414773.68</v>
      </c>
      <c r="K212" s="5">
        <v>1592089.35</v>
      </c>
      <c r="L212" s="20">
        <v>1592089.35</v>
      </c>
      <c r="M212" s="7"/>
    </row>
    <row r="213" spans="1:13" x14ac:dyDescent="0.35">
      <c r="A213" s="3" t="s">
        <v>187</v>
      </c>
      <c r="B213" s="3" t="s">
        <v>46</v>
      </c>
      <c r="C213" s="5">
        <v>501645892</v>
      </c>
      <c r="D213" s="5">
        <v>0</v>
      </c>
      <c r="E213" s="5">
        <v>190500</v>
      </c>
      <c r="F213" s="5">
        <v>0</v>
      </c>
      <c r="G213" s="5">
        <v>190500</v>
      </c>
      <c r="H213" s="5">
        <f t="shared" si="17"/>
        <v>501836392</v>
      </c>
      <c r="I213" s="5">
        <v>92364281.870000243</v>
      </c>
      <c r="J213" s="5">
        <v>118442196.15999985</v>
      </c>
      <c r="K213" s="5">
        <v>118064498.74999976</v>
      </c>
      <c r="L213" s="20">
        <f>SUM(I213:K213)</f>
        <v>328870976.77999985</v>
      </c>
      <c r="M213" s="7">
        <f t="shared" si="18"/>
        <v>0.65533504947564636</v>
      </c>
    </row>
    <row r="214" spans="1:13" x14ac:dyDescent="0.35">
      <c r="A214" s="3" t="s">
        <v>187</v>
      </c>
      <c r="B214" s="4" t="s">
        <v>47</v>
      </c>
      <c r="C214" s="10">
        <f>SUM(C184:C213)</f>
        <v>7348047292</v>
      </c>
      <c r="D214" s="10">
        <f t="shared" ref="D214:L214" si="19">SUM(D184:D213)</f>
        <v>108165000</v>
      </c>
      <c r="E214" s="10">
        <f t="shared" si="19"/>
        <v>190500</v>
      </c>
      <c r="F214" s="25">
        <f t="shared" si="19"/>
        <v>-30000000</v>
      </c>
      <c r="G214" s="10">
        <v>78355500</v>
      </c>
      <c r="H214" s="10">
        <f t="shared" si="19"/>
        <v>7426402792</v>
      </c>
      <c r="I214" s="10">
        <f t="shared" si="19"/>
        <v>1146336452.1700001</v>
      </c>
      <c r="J214" s="10">
        <f t="shared" si="19"/>
        <v>1822347234.47</v>
      </c>
      <c r="K214" s="10">
        <f t="shared" si="19"/>
        <v>1700609011.2399998</v>
      </c>
      <c r="L214" s="19">
        <f t="shared" si="19"/>
        <v>4669292697.880002</v>
      </c>
      <c r="M214" s="11">
        <f t="shared" si="18"/>
        <v>0.62874218227294909</v>
      </c>
    </row>
    <row r="215" spans="1:13" x14ac:dyDescent="0.35">
      <c r="A215" s="3" t="s">
        <v>217</v>
      </c>
      <c r="B215" s="4" t="s">
        <v>218</v>
      </c>
      <c r="C215" s="6"/>
      <c r="D215" s="6"/>
      <c r="E215" s="6"/>
      <c r="F215" s="6"/>
      <c r="G215" s="6"/>
      <c r="H215" s="6"/>
      <c r="I215" s="6"/>
      <c r="J215" s="6"/>
      <c r="K215" s="6"/>
      <c r="L215" s="28"/>
      <c r="M215" s="7"/>
    </row>
    <row r="216" spans="1:13" x14ac:dyDescent="0.35">
      <c r="A216" s="3" t="s">
        <v>217</v>
      </c>
      <c r="B216" s="3" t="s">
        <v>219</v>
      </c>
      <c r="C216" s="5">
        <v>12200000</v>
      </c>
      <c r="D216" s="5">
        <v>0</v>
      </c>
      <c r="E216" s="5">
        <v>0</v>
      </c>
      <c r="F216" s="5">
        <v>0</v>
      </c>
      <c r="G216" s="5">
        <v>0</v>
      </c>
      <c r="H216" s="5">
        <f>C216+G216</f>
        <v>12200000</v>
      </c>
      <c r="I216" s="5">
        <v>0</v>
      </c>
      <c r="J216" s="5">
        <v>0</v>
      </c>
      <c r="K216" s="5">
        <v>0</v>
      </c>
      <c r="L216" s="20">
        <v>0</v>
      </c>
      <c r="M216" s="7">
        <f t="shared" si="18"/>
        <v>0</v>
      </c>
    </row>
    <row r="217" spans="1:13" x14ac:dyDescent="0.35">
      <c r="A217" s="3" t="s">
        <v>217</v>
      </c>
      <c r="B217" s="3" t="s">
        <v>220</v>
      </c>
      <c r="C217" s="5">
        <v>7300000</v>
      </c>
      <c r="D217" s="5">
        <v>0</v>
      </c>
      <c r="E217" s="5">
        <v>10600000</v>
      </c>
      <c r="F217" s="5">
        <v>0</v>
      </c>
      <c r="G217" s="5">
        <v>10600000</v>
      </c>
      <c r="H217" s="5">
        <f t="shared" ref="H217:H241" si="20">C217+G217</f>
        <v>17900000</v>
      </c>
      <c r="I217" s="5">
        <v>2690397.38</v>
      </c>
      <c r="J217" s="5">
        <v>318689.24000000022</v>
      </c>
      <c r="K217" s="5">
        <v>7106624.3999999994</v>
      </c>
      <c r="L217" s="20">
        <v>10115711.02</v>
      </c>
      <c r="M217" s="7">
        <f t="shared" si="18"/>
        <v>0.56512352067039107</v>
      </c>
    </row>
    <row r="218" spans="1:13" x14ac:dyDescent="0.35">
      <c r="A218" s="3" t="s">
        <v>217</v>
      </c>
      <c r="B218" s="3" t="s">
        <v>221</v>
      </c>
      <c r="C218" s="5">
        <v>7169800</v>
      </c>
      <c r="D218" s="5">
        <v>0</v>
      </c>
      <c r="E218" s="5">
        <v>0</v>
      </c>
      <c r="F218" s="5">
        <v>0</v>
      </c>
      <c r="G218" s="5">
        <v>0</v>
      </c>
      <c r="H218" s="5">
        <f t="shared" si="20"/>
        <v>7169800</v>
      </c>
      <c r="I218" s="5">
        <v>2755193.15</v>
      </c>
      <c r="J218" s="5">
        <v>-568642.46</v>
      </c>
      <c r="K218" s="5">
        <v>2364958.94</v>
      </c>
      <c r="L218" s="20">
        <v>4551509.63</v>
      </c>
      <c r="M218" s="7">
        <f t="shared" si="18"/>
        <v>0.63481681915813548</v>
      </c>
    </row>
    <row r="219" spans="1:13" x14ac:dyDescent="0.35">
      <c r="A219" s="3" t="s">
        <v>217</v>
      </c>
      <c r="B219" s="3" t="s">
        <v>222</v>
      </c>
      <c r="C219" s="5">
        <v>6360400</v>
      </c>
      <c r="D219" s="5">
        <v>0</v>
      </c>
      <c r="E219" s="5">
        <v>0</v>
      </c>
      <c r="F219" s="5">
        <v>0</v>
      </c>
      <c r="G219" s="5">
        <v>0</v>
      </c>
      <c r="H219" s="5">
        <f t="shared" si="20"/>
        <v>6360400</v>
      </c>
      <c r="I219" s="5">
        <v>0</v>
      </c>
      <c r="J219" s="5">
        <v>0</v>
      </c>
      <c r="K219" s="5">
        <v>1849746.39</v>
      </c>
      <c r="L219" s="20">
        <v>1849746.39</v>
      </c>
      <c r="M219" s="7">
        <f t="shared" si="18"/>
        <v>0.29082233664549395</v>
      </c>
    </row>
    <row r="220" spans="1:13" x14ac:dyDescent="0.35">
      <c r="A220" s="3" t="s">
        <v>217</v>
      </c>
      <c r="B220" s="3" t="s">
        <v>223</v>
      </c>
      <c r="C220" s="5">
        <v>6000000</v>
      </c>
      <c r="D220" s="5">
        <v>0</v>
      </c>
      <c r="E220" s="5">
        <v>0</v>
      </c>
      <c r="F220" s="5">
        <v>0</v>
      </c>
      <c r="G220" s="5">
        <v>0</v>
      </c>
      <c r="H220" s="5">
        <f t="shared" si="20"/>
        <v>6000000</v>
      </c>
      <c r="I220" s="5">
        <v>0</v>
      </c>
      <c r="J220" s="5">
        <v>0</v>
      </c>
      <c r="K220" s="5">
        <v>0</v>
      </c>
      <c r="L220" s="20">
        <v>0</v>
      </c>
      <c r="M220" s="7">
        <f t="shared" si="18"/>
        <v>0</v>
      </c>
    </row>
    <row r="221" spans="1:13" x14ac:dyDescent="0.35">
      <c r="A221" s="3" t="s">
        <v>217</v>
      </c>
      <c r="B221" s="3" t="s">
        <v>224</v>
      </c>
      <c r="C221" s="5">
        <v>4500000</v>
      </c>
      <c r="D221" s="5">
        <v>0</v>
      </c>
      <c r="E221" s="5">
        <v>0</v>
      </c>
      <c r="F221" s="5">
        <v>0</v>
      </c>
      <c r="G221" s="5">
        <v>0</v>
      </c>
      <c r="H221" s="5">
        <f t="shared" si="20"/>
        <v>4500000</v>
      </c>
      <c r="I221" s="21">
        <v>-207584.19</v>
      </c>
      <c r="J221" s="5">
        <v>2155411.54</v>
      </c>
      <c r="K221" s="5">
        <v>1067233.04</v>
      </c>
      <c r="L221" s="20">
        <v>3015060.39</v>
      </c>
      <c r="M221" s="7">
        <f t="shared" si="18"/>
        <v>0.67001342000000008</v>
      </c>
    </row>
    <row r="222" spans="1:13" x14ac:dyDescent="0.35">
      <c r="A222" s="3" t="s">
        <v>217</v>
      </c>
      <c r="B222" s="3" t="s">
        <v>225</v>
      </c>
      <c r="C222" s="5">
        <v>4150000</v>
      </c>
      <c r="D222" s="5">
        <v>0</v>
      </c>
      <c r="E222" s="5">
        <v>0</v>
      </c>
      <c r="F222" s="5">
        <v>0</v>
      </c>
      <c r="G222" s="5">
        <v>0</v>
      </c>
      <c r="H222" s="5">
        <f t="shared" si="20"/>
        <v>4150000</v>
      </c>
      <c r="I222" s="5">
        <v>0</v>
      </c>
      <c r="J222" s="5">
        <v>0</v>
      </c>
      <c r="K222" s="5">
        <v>0</v>
      </c>
      <c r="L222" s="20">
        <v>0</v>
      </c>
      <c r="M222" s="7">
        <f t="shared" si="18"/>
        <v>0</v>
      </c>
    </row>
    <row r="223" spans="1:13" x14ac:dyDescent="0.35">
      <c r="A223" s="3" t="s">
        <v>217</v>
      </c>
      <c r="B223" s="3" t="s">
        <v>226</v>
      </c>
      <c r="C223" s="5">
        <v>3400000</v>
      </c>
      <c r="D223" s="5">
        <v>0</v>
      </c>
      <c r="E223" s="5">
        <v>0</v>
      </c>
      <c r="F223" s="5">
        <v>0</v>
      </c>
      <c r="G223" s="5">
        <v>0</v>
      </c>
      <c r="H223" s="5">
        <f t="shared" si="20"/>
        <v>3400000</v>
      </c>
      <c r="I223" s="5">
        <v>92900</v>
      </c>
      <c r="J223" s="5">
        <v>240000</v>
      </c>
      <c r="K223" s="5">
        <v>0</v>
      </c>
      <c r="L223" s="20">
        <v>332900</v>
      </c>
      <c r="M223" s="7">
        <f t="shared" si="18"/>
        <v>9.7911764705882351E-2</v>
      </c>
    </row>
    <row r="224" spans="1:13" x14ac:dyDescent="0.35">
      <c r="A224" s="3" t="s">
        <v>217</v>
      </c>
      <c r="B224" s="3" t="s">
        <v>227</v>
      </c>
      <c r="C224" s="5">
        <v>3000000</v>
      </c>
      <c r="D224" s="5">
        <v>0</v>
      </c>
      <c r="E224" s="5">
        <v>0</v>
      </c>
      <c r="F224" s="5">
        <v>0</v>
      </c>
      <c r="G224" s="5">
        <v>0</v>
      </c>
      <c r="H224" s="5">
        <f t="shared" si="20"/>
        <v>3000000</v>
      </c>
      <c r="I224" s="5">
        <v>0</v>
      </c>
      <c r="J224" s="5">
        <v>0</v>
      </c>
      <c r="K224" s="5">
        <v>0</v>
      </c>
      <c r="L224" s="20">
        <v>0</v>
      </c>
      <c r="M224" s="7">
        <f t="shared" si="18"/>
        <v>0</v>
      </c>
    </row>
    <row r="225" spans="1:13" x14ac:dyDescent="0.35">
      <c r="A225" s="3" t="s">
        <v>217</v>
      </c>
      <c r="B225" s="3" t="s">
        <v>228</v>
      </c>
      <c r="C225" s="5">
        <v>2500000</v>
      </c>
      <c r="D225" s="5">
        <v>0</v>
      </c>
      <c r="E225" s="5">
        <v>0</v>
      </c>
      <c r="F225" s="5">
        <v>0</v>
      </c>
      <c r="G225" s="5">
        <v>0</v>
      </c>
      <c r="H225" s="5">
        <f t="shared" si="20"/>
        <v>2500000</v>
      </c>
      <c r="I225" s="5">
        <v>0</v>
      </c>
      <c r="J225" s="5">
        <v>0</v>
      </c>
      <c r="K225" s="5">
        <v>0</v>
      </c>
      <c r="L225" s="20">
        <v>0</v>
      </c>
      <c r="M225" s="7">
        <f t="shared" si="18"/>
        <v>0</v>
      </c>
    </row>
    <row r="226" spans="1:13" x14ac:dyDescent="0.35">
      <c r="A226" s="3" t="s">
        <v>217</v>
      </c>
      <c r="B226" s="3" t="s">
        <v>229</v>
      </c>
      <c r="C226" s="5">
        <v>1600000</v>
      </c>
      <c r="D226" s="5">
        <v>0</v>
      </c>
      <c r="E226" s="5">
        <v>0</v>
      </c>
      <c r="F226" s="5">
        <v>0</v>
      </c>
      <c r="G226" s="5">
        <v>0</v>
      </c>
      <c r="H226" s="5">
        <f t="shared" si="20"/>
        <v>1600000</v>
      </c>
      <c r="I226" s="5">
        <v>0</v>
      </c>
      <c r="J226" s="5">
        <v>1059171</v>
      </c>
      <c r="K226" s="5">
        <v>447929</v>
      </c>
      <c r="L226" s="20">
        <v>1507100</v>
      </c>
      <c r="M226" s="7">
        <f t="shared" si="18"/>
        <v>0.94193749999999998</v>
      </c>
    </row>
    <row r="227" spans="1:13" x14ac:dyDescent="0.35">
      <c r="A227" s="3" t="s">
        <v>217</v>
      </c>
      <c r="B227" s="3" t="s">
        <v>230</v>
      </c>
      <c r="C227" s="5">
        <v>1250000</v>
      </c>
      <c r="D227" s="5">
        <v>0</v>
      </c>
      <c r="E227" s="5">
        <v>0</v>
      </c>
      <c r="F227" s="5">
        <v>0</v>
      </c>
      <c r="G227" s="5">
        <v>0</v>
      </c>
      <c r="H227" s="5">
        <f t="shared" si="20"/>
        <v>1250000</v>
      </c>
      <c r="I227" s="5">
        <v>0</v>
      </c>
      <c r="J227" s="5">
        <v>0</v>
      </c>
      <c r="K227" s="5">
        <v>407125.81</v>
      </c>
      <c r="L227" s="20">
        <v>407125.81</v>
      </c>
      <c r="M227" s="7">
        <f t="shared" si="18"/>
        <v>0.32570064799999998</v>
      </c>
    </row>
    <row r="228" spans="1:13" x14ac:dyDescent="0.35">
      <c r="A228" s="3" t="s">
        <v>217</v>
      </c>
      <c r="B228" s="3" t="s">
        <v>231</v>
      </c>
      <c r="C228" s="5">
        <v>890000</v>
      </c>
      <c r="D228" s="5">
        <v>0</v>
      </c>
      <c r="E228" s="5">
        <v>0</v>
      </c>
      <c r="F228" s="5">
        <v>0</v>
      </c>
      <c r="G228" s="5">
        <v>0</v>
      </c>
      <c r="H228" s="5">
        <f t="shared" si="20"/>
        <v>890000</v>
      </c>
      <c r="I228" s="5">
        <v>0</v>
      </c>
      <c r="J228" s="5">
        <v>0</v>
      </c>
      <c r="K228" s="5">
        <v>0</v>
      </c>
      <c r="L228" s="20">
        <v>0</v>
      </c>
      <c r="M228" s="7">
        <f t="shared" si="18"/>
        <v>0</v>
      </c>
    </row>
    <row r="229" spans="1:13" x14ac:dyDescent="0.35">
      <c r="A229" s="3" t="s">
        <v>217</v>
      </c>
      <c r="B229" s="3" t="s">
        <v>232</v>
      </c>
      <c r="C229" s="5">
        <v>105000</v>
      </c>
      <c r="D229" s="5">
        <v>0</v>
      </c>
      <c r="E229" s="5">
        <v>0</v>
      </c>
      <c r="F229" s="5">
        <v>0</v>
      </c>
      <c r="G229" s="5">
        <v>0</v>
      </c>
      <c r="H229" s="5">
        <f t="shared" si="20"/>
        <v>105000</v>
      </c>
      <c r="I229" s="5">
        <v>0</v>
      </c>
      <c r="J229" s="5">
        <v>40000</v>
      </c>
      <c r="K229" s="5">
        <v>0</v>
      </c>
      <c r="L229" s="20">
        <v>40000</v>
      </c>
      <c r="M229" s="7">
        <f t="shared" si="18"/>
        <v>0.38095238095238093</v>
      </c>
    </row>
    <row r="230" spans="1:13" x14ac:dyDescent="0.35">
      <c r="A230" s="3" t="s">
        <v>217</v>
      </c>
      <c r="B230" s="3" t="s">
        <v>233</v>
      </c>
      <c r="C230" s="5">
        <v>100000</v>
      </c>
      <c r="D230" s="5">
        <v>0</v>
      </c>
      <c r="E230" s="5">
        <v>0</v>
      </c>
      <c r="F230" s="5">
        <v>0</v>
      </c>
      <c r="G230" s="5">
        <v>0</v>
      </c>
      <c r="H230" s="5">
        <f t="shared" si="20"/>
        <v>100000</v>
      </c>
      <c r="I230" s="5">
        <v>80000</v>
      </c>
      <c r="J230" s="5">
        <v>65000</v>
      </c>
      <c r="K230" s="5">
        <v>92000</v>
      </c>
      <c r="L230" s="20">
        <v>237000</v>
      </c>
      <c r="M230" s="7">
        <f t="shared" si="18"/>
        <v>2.37</v>
      </c>
    </row>
    <row r="231" spans="1:13" x14ac:dyDescent="0.35">
      <c r="A231" s="3" t="s">
        <v>217</v>
      </c>
      <c r="B231" s="3" t="s">
        <v>234</v>
      </c>
      <c r="C231" s="5">
        <v>51000</v>
      </c>
      <c r="D231" s="5">
        <v>0</v>
      </c>
      <c r="E231" s="5">
        <v>0</v>
      </c>
      <c r="F231" s="5">
        <v>0</v>
      </c>
      <c r="G231" s="5">
        <v>0</v>
      </c>
      <c r="H231" s="5">
        <f t="shared" si="20"/>
        <v>51000</v>
      </c>
      <c r="I231" s="5">
        <v>0</v>
      </c>
      <c r="J231" s="5">
        <v>0</v>
      </c>
      <c r="K231" s="5">
        <v>0</v>
      </c>
      <c r="L231" s="20">
        <v>0</v>
      </c>
      <c r="M231" s="7">
        <f t="shared" si="18"/>
        <v>0</v>
      </c>
    </row>
    <row r="232" spans="1:13" x14ac:dyDescent="0.35">
      <c r="A232" s="3" t="s">
        <v>217</v>
      </c>
      <c r="B232" s="3" t="s">
        <v>235</v>
      </c>
      <c r="C232" s="5">
        <v>20000</v>
      </c>
      <c r="D232" s="5">
        <v>0</v>
      </c>
      <c r="E232" s="5">
        <v>0</v>
      </c>
      <c r="F232" s="5">
        <v>0</v>
      </c>
      <c r="G232" s="5">
        <v>0</v>
      </c>
      <c r="H232" s="5">
        <f t="shared" si="20"/>
        <v>20000</v>
      </c>
      <c r="I232" s="5">
        <v>0</v>
      </c>
      <c r="J232" s="5">
        <v>0</v>
      </c>
      <c r="K232" s="5">
        <v>0</v>
      </c>
      <c r="L232" s="20">
        <v>0</v>
      </c>
      <c r="M232" s="7">
        <f t="shared" si="18"/>
        <v>0</v>
      </c>
    </row>
    <row r="233" spans="1:13" x14ac:dyDescent="0.35">
      <c r="A233" s="3" t="s">
        <v>217</v>
      </c>
      <c r="B233" s="3" t="s">
        <v>236</v>
      </c>
      <c r="C233" s="5">
        <v>1000</v>
      </c>
      <c r="D233" s="5">
        <v>0</v>
      </c>
      <c r="E233" s="5">
        <v>0</v>
      </c>
      <c r="F233" s="5">
        <v>0</v>
      </c>
      <c r="G233" s="5">
        <v>0</v>
      </c>
      <c r="H233" s="5">
        <f t="shared" si="20"/>
        <v>1000</v>
      </c>
      <c r="I233" s="5">
        <v>0</v>
      </c>
      <c r="J233" s="5">
        <v>0</v>
      </c>
      <c r="K233" s="5">
        <v>0</v>
      </c>
      <c r="L233" s="20">
        <v>0</v>
      </c>
      <c r="M233" s="7">
        <f t="shared" si="18"/>
        <v>0</v>
      </c>
    </row>
    <row r="234" spans="1:13" x14ac:dyDescent="0.35">
      <c r="A234" s="3" t="s">
        <v>217</v>
      </c>
      <c r="B234" s="3" t="s">
        <v>237</v>
      </c>
      <c r="C234" s="5">
        <v>1000</v>
      </c>
      <c r="D234" s="5">
        <v>0</v>
      </c>
      <c r="E234" s="5">
        <v>0</v>
      </c>
      <c r="F234" s="5">
        <v>0</v>
      </c>
      <c r="G234" s="5">
        <v>0</v>
      </c>
      <c r="H234" s="5">
        <f t="shared" si="20"/>
        <v>1000</v>
      </c>
      <c r="I234" s="5">
        <v>48500</v>
      </c>
      <c r="J234" s="5">
        <v>0</v>
      </c>
      <c r="K234" s="5">
        <v>130500</v>
      </c>
      <c r="L234" s="20">
        <v>179000</v>
      </c>
      <c r="M234" s="7">
        <f t="shared" si="18"/>
        <v>179</v>
      </c>
    </row>
    <row r="235" spans="1:13" x14ac:dyDescent="0.35">
      <c r="A235" s="3" t="s">
        <v>217</v>
      </c>
      <c r="B235" s="3" t="s">
        <v>238</v>
      </c>
      <c r="C235" s="5">
        <v>1000</v>
      </c>
      <c r="D235" s="5">
        <v>0</v>
      </c>
      <c r="E235" s="5">
        <v>0</v>
      </c>
      <c r="F235" s="5">
        <v>0</v>
      </c>
      <c r="G235" s="5">
        <v>0</v>
      </c>
      <c r="H235" s="5">
        <f t="shared" si="20"/>
        <v>1000</v>
      </c>
      <c r="I235" s="21">
        <v>-2025000</v>
      </c>
      <c r="J235" s="5">
        <v>0</v>
      </c>
      <c r="K235" s="5">
        <v>2000000</v>
      </c>
      <c r="L235" s="20">
        <v>-25000</v>
      </c>
      <c r="M235" s="8">
        <f t="shared" si="18"/>
        <v>-25</v>
      </c>
    </row>
    <row r="236" spans="1:13" x14ac:dyDescent="0.35">
      <c r="A236" s="3" t="s">
        <v>217</v>
      </c>
      <c r="B236" s="3" t="s">
        <v>239</v>
      </c>
      <c r="C236" s="5">
        <v>1000</v>
      </c>
      <c r="D236" s="5">
        <v>0</v>
      </c>
      <c r="E236" s="5">
        <v>0</v>
      </c>
      <c r="F236" s="5">
        <v>0</v>
      </c>
      <c r="G236" s="5">
        <v>0</v>
      </c>
      <c r="H236" s="5">
        <f t="shared" si="20"/>
        <v>1000</v>
      </c>
      <c r="I236" s="5">
        <v>0</v>
      </c>
      <c r="J236" s="5">
        <v>0</v>
      </c>
      <c r="K236" s="5">
        <v>0</v>
      </c>
      <c r="L236" s="20">
        <v>0</v>
      </c>
      <c r="M236" s="7">
        <f t="shared" si="18"/>
        <v>0</v>
      </c>
    </row>
    <row r="237" spans="1:13" x14ac:dyDescent="0.35">
      <c r="A237" s="3" t="s">
        <v>217</v>
      </c>
      <c r="B237" s="3" t="s">
        <v>240</v>
      </c>
      <c r="C237" s="5">
        <v>1000</v>
      </c>
      <c r="D237" s="5">
        <v>0</v>
      </c>
      <c r="E237" s="5">
        <v>0</v>
      </c>
      <c r="F237" s="5">
        <v>0</v>
      </c>
      <c r="G237" s="5">
        <v>0</v>
      </c>
      <c r="H237" s="5">
        <f t="shared" si="20"/>
        <v>1000</v>
      </c>
      <c r="I237" s="5">
        <v>0</v>
      </c>
      <c r="J237" s="5">
        <v>0</v>
      </c>
      <c r="K237" s="5">
        <v>0</v>
      </c>
      <c r="L237" s="20">
        <v>0</v>
      </c>
      <c r="M237" s="7">
        <f t="shared" si="18"/>
        <v>0</v>
      </c>
    </row>
    <row r="238" spans="1:13" x14ac:dyDescent="0.35">
      <c r="A238" s="3" t="s">
        <v>217</v>
      </c>
      <c r="B238" s="3" t="s">
        <v>241</v>
      </c>
      <c r="C238" s="5">
        <v>1000</v>
      </c>
      <c r="D238" s="5">
        <v>0</v>
      </c>
      <c r="E238" s="5">
        <v>0</v>
      </c>
      <c r="F238" s="5">
        <v>0</v>
      </c>
      <c r="G238" s="5">
        <v>0</v>
      </c>
      <c r="H238" s="5">
        <f t="shared" si="20"/>
        <v>1000</v>
      </c>
      <c r="I238" s="5">
        <v>0</v>
      </c>
      <c r="J238" s="5">
        <v>0</v>
      </c>
      <c r="K238" s="5">
        <v>0</v>
      </c>
      <c r="L238" s="20">
        <v>0</v>
      </c>
      <c r="M238" s="7">
        <f t="shared" si="18"/>
        <v>0</v>
      </c>
    </row>
    <row r="239" spans="1:13" x14ac:dyDescent="0.35">
      <c r="A239" s="3" t="s">
        <v>217</v>
      </c>
      <c r="B239" s="3" t="s">
        <v>222</v>
      </c>
      <c r="C239" s="5">
        <v>0</v>
      </c>
      <c r="D239" s="5">
        <v>0</v>
      </c>
      <c r="E239" s="5">
        <v>0</v>
      </c>
      <c r="F239" s="5">
        <v>0</v>
      </c>
      <c r="G239" s="5">
        <v>0</v>
      </c>
      <c r="H239" s="5">
        <f t="shared" si="20"/>
        <v>0</v>
      </c>
      <c r="I239" s="5">
        <v>50008.1</v>
      </c>
      <c r="J239" s="5">
        <v>49999.200000000004</v>
      </c>
      <c r="K239" s="5">
        <v>214794</v>
      </c>
      <c r="L239" s="20">
        <v>314801.3</v>
      </c>
      <c r="M239" s="7"/>
    </row>
    <row r="240" spans="1:13" x14ac:dyDescent="0.35">
      <c r="A240" s="3" t="s">
        <v>217</v>
      </c>
      <c r="B240" s="3" t="s">
        <v>242</v>
      </c>
      <c r="C240" s="5">
        <v>0</v>
      </c>
      <c r="D240" s="5">
        <v>0</v>
      </c>
      <c r="E240" s="5">
        <v>0</v>
      </c>
      <c r="F240" s="5">
        <v>0</v>
      </c>
      <c r="G240" s="5">
        <v>0</v>
      </c>
      <c r="H240" s="5">
        <f t="shared" si="20"/>
        <v>0</v>
      </c>
      <c r="I240" s="5">
        <v>0</v>
      </c>
      <c r="J240" s="5">
        <v>0</v>
      </c>
      <c r="K240" s="5">
        <v>14000</v>
      </c>
      <c r="L240" s="20">
        <v>14000</v>
      </c>
      <c r="M240" s="7"/>
    </row>
    <row r="241" spans="1:13" x14ac:dyDescent="0.35">
      <c r="A241" s="3" t="s">
        <v>217</v>
      </c>
      <c r="B241" s="3" t="s">
        <v>46</v>
      </c>
      <c r="C241" s="5">
        <v>315889514</v>
      </c>
      <c r="D241" s="5">
        <v>0</v>
      </c>
      <c r="E241" s="5">
        <v>0</v>
      </c>
      <c r="F241" s="5">
        <v>958200</v>
      </c>
      <c r="G241" s="5">
        <v>958200</v>
      </c>
      <c r="H241" s="5">
        <f t="shared" si="20"/>
        <v>316847714</v>
      </c>
      <c r="I241" s="5">
        <v>59965648.430000015</v>
      </c>
      <c r="J241" s="5">
        <v>79208871.939999998</v>
      </c>
      <c r="K241" s="5">
        <v>73911218.560000032</v>
      </c>
      <c r="L241" s="20">
        <f>SUM(I241:K241)</f>
        <v>213085738.93000004</v>
      </c>
      <c r="M241" s="7">
        <f t="shared" si="18"/>
        <v>0.67251783590270764</v>
      </c>
    </row>
    <row r="242" spans="1:13" x14ac:dyDescent="0.35">
      <c r="A242" s="3" t="s">
        <v>217</v>
      </c>
      <c r="B242" s="4" t="s">
        <v>47</v>
      </c>
      <c r="C242" s="10">
        <f>SUM(C216:C241)</f>
        <v>376491714</v>
      </c>
      <c r="D242" s="10">
        <f t="shared" ref="D242:L242" si="21">SUM(D216:D241)</f>
        <v>0</v>
      </c>
      <c r="E242" s="10">
        <f t="shared" si="21"/>
        <v>10600000</v>
      </c>
      <c r="F242" s="10">
        <f t="shared" si="21"/>
        <v>958200</v>
      </c>
      <c r="G242" s="10">
        <v>11558200</v>
      </c>
      <c r="H242" s="10">
        <f t="shared" si="21"/>
        <v>388049914</v>
      </c>
      <c r="I242" s="10">
        <f t="shared" si="21"/>
        <v>63450062.870000012</v>
      </c>
      <c r="J242" s="10">
        <f t="shared" si="21"/>
        <v>82568500.459999993</v>
      </c>
      <c r="K242" s="10">
        <f t="shared" si="21"/>
        <v>89606130.14000003</v>
      </c>
      <c r="L242" s="19">
        <f t="shared" si="21"/>
        <v>235624693.47000003</v>
      </c>
      <c r="M242" s="11">
        <f t="shared" si="18"/>
        <v>0.60720202471169737</v>
      </c>
    </row>
    <row r="243" spans="1:13" x14ac:dyDescent="0.35">
      <c r="A243" s="3" t="s">
        <v>243</v>
      </c>
      <c r="B243" s="4" t="s">
        <v>244</v>
      </c>
      <c r="C243" s="6"/>
      <c r="D243" s="6"/>
      <c r="E243" s="6"/>
      <c r="F243" s="6"/>
      <c r="G243" s="6"/>
      <c r="H243" s="6"/>
      <c r="I243" s="6"/>
      <c r="J243" s="6"/>
      <c r="K243" s="6"/>
      <c r="L243" s="28"/>
      <c r="M243" s="11"/>
    </row>
    <row r="244" spans="1:13" x14ac:dyDescent="0.35">
      <c r="A244" s="3" t="s">
        <v>243</v>
      </c>
      <c r="B244" s="3" t="s">
        <v>245</v>
      </c>
      <c r="C244" s="5">
        <v>501850000</v>
      </c>
      <c r="D244" s="5">
        <v>0</v>
      </c>
      <c r="E244" s="5">
        <v>0</v>
      </c>
      <c r="F244" s="5">
        <v>0</v>
      </c>
      <c r="G244" s="5">
        <v>0</v>
      </c>
      <c r="H244" s="5">
        <f>C244+G244</f>
        <v>501850000</v>
      </c>
      <c r="I244" s="5">
        <v>125142500</v>
      </c>
      <c r="J244" s="5">
        <v>125142500</v>
      </c>
      <c r="K244" s="5">
        <v>125142500</v>
      </c>
      <c r="L244" s="20">
        <v>375427500</v>
      </c>
      <c r="M244" s="7">
        <f t="shared" si="18"/>
        <v>0.74808707781209527</v>
      </c>
    </row>
    <row r="245" spans="1:13" x14ac:dyDescent="0.35">
      <c r="A245" s="3" t="s">
        <v>243</v>
      </c>
      <c r="B245" s="3" t="s">
        <v>246</v>
      </c>
      <c r="C245" s="5">
        <v>153931400</v>
      </c>
      <c r="D245" s="5">
        <v>0</v>
      </c>
      <c r="E245" s="5">
        <v>0</v>
      </c>
      <c r="F245" s="5">
        <v>0</v>
      </c>
      <c r="G245" s="5">
        <v>0</v>
      </c>
      <c r="H245" s="5">
        <f t="shared" ref="H245:H250" si="22">C245+G245</f>
        <v>153931400</v>
      </c>
      <c r="I245" s="5">
        <v>38589255.5</v>
      </c>
      <c r="J245" s="5">
        <v>34075362.079999998</v>
      </c>
      <c r="K245" s="5">
        <v>35721893.5</v>
      </c>
      <c r="L245" s="20">
        <v>108386511.08</v>
      </c>
      <c r="M245" s="7">
        <f t="shared" si="18"/>
        <v>0.70412216792675175</v>
      </c>
    </row>
    <row r="246" spans="1:13" x14ac:dyDescent="0.35">
      <c r="A246" s="3" t="s">
        <v>243</v>
      </c>
      <c r="B246" s="3" t="s">
        <v>247</v>
      </c>
      <c r="C246" s="5">
        <v>35000000</v>
      </c>
      <c r="D246" s="5">
        <v>135000000</v>
      </c>
      <c r="E246" s="5">
        <v>0</v>
      </c>
      <c r="F246" s="5">
        <v>210000000</v>
      </c>
      <c r="G246" s="5">
        <v>345000000</v>
      </c>
      <c r="H246" s="5">
        <f t="shared" si="22"/>
        <v>380000000</v>
      </c>
      <c r="I246" s="5">
        <v>68986313.370000005</v>
      </c>
      <c r="J246" s="5">
        <v>68447086.379999995</v>
      </c>
      <c r="K246" s="5">
        <v>30035704.909999996</v>
      </c>
      <c r="L246" s="20">
        <v>167469104.66</v>
      </c>
      <c r="M246" s="7">
        <f t="shared" si="18"/>
        <v>0.44070817015789471</v>
      </c>
    </row>
    <row r="247" spans="1:13" x14ac:dyDescent="0.35">
      <c r="A247" s="3" t="s">
        <v>243</v>
      </c>
      <c r="B247" s="3" t="s">
        <v>248</v>
      </c>
      <c r="C247" s="5">
        <v>16693100</v>
      </c>
      <c r="D247" s="5">
        <v>0</v>
      </c>
      <c r="E247" s="5">
        <v>0</v>
      </c>
      <c r="F247" s="5">
        <v>0</v>
      </c>
      <c r="G247" s="5">
        <v>0</v>
      </c>
      <c r="H247" s="5">
        <f t="shared" si="22"/>
        <v>16693100</v>
      </c>
      <c r="I247" s="5">
        <v>0</v>
      </c>
      <c r="J247" s="5">
        <v>16692996.189999999</v>
      </c>
      <c r="K247" s="5">
        <v>0</v>
      </c>
      <c r="L247" s="20">
        <v>16692996.189999999</v>
      </c>
      <c r="M247" s="7">
        <f t="shared" si="18"/>
        <v>0.99999378126291694</v>
      </c>
    </row>
    <row r="248" spans="1:13" x14ac:dyDescent="0.35">
      <c r="A248" s="3" t="s">
        <v>243</v>
      </c>
      <c r="B248" s="3" t="s">
        <v>249</v>
      </c>
      <c r="C248" s="5">
        <v>4325000</v>
      </c>
      <c r="D248" s="5">
        <v>0</v>
      </c>
      <c r="E248" s="5">
        <v>0</v>
      </c>
      <c r="F248" s="5">
        <v>0</v>
      </c>
      <c r="G248" s="5">
        <v>0</v>
      </c>
      <c r="H248" s="5">
        <f t="shared" si="22"/>
        <v>4325000</v>
      </c>
      <c r="I248" s="5">
        <v>0</v>
      </c>
      <c r="J248" s="5">
        <v>0</v>
      </c>
      <c r="K248" s="5">
        <v>0</v>
      </c>
      <c r="L248" s="20">
        <v>0</v>
      </c>
      <c r="M248" s="7">
        <f t="shared" si="18"/>
        <v>0</v>
      </c>
    </row>
    <row r="249" spans="1:13" x14ac:dyDescent="0.35">
      <c r="A249" s="3" t="s">
        <v>243</v>
      </c>
      <c r="B249" s="3" t="s">
        <v>250</v>
      </c>
      <c r="C249" s="5">
        <v>120000</v>
      </c>
      <c r="D249" s="5">
        <v>0</v>
      </c>
      <c r="E249" s="5">
        <v>0</v>
      </c>
      <c r="F249" s="5">
        <v>0</v>
      </c>
      <c r="G249" s="5">
        <v>0</v>
      </c>
      <c r="H249" s="5">
        <f t="shared" si="22"/>
        <v>120000</v>
      </c>
      <c r="I249" s="5">
        <v>10306</v>
      </c>
      <c r="J249" s="5">
        <v>0</v>
      </c>
      <c r="K249" s="5">
        <v>0</v>
      </c>
      <c r="L249" s="20">
        <v>10306</v>
      </c>
      <c r="M249" s="7">
        <f t="shared" si="18"/>
        <v>8.5883333333333339E-2</v>
      </c>
    </row>
    <row r="250" spans="1:13" x14ac:dyDescent="0.35">
      <c r="A250" s="3" t="s">
        <v>243</v>
      </c>
      <c r="B250" s="3" t="s">
        <v>46</v>
      </c>
      <c r="C250" s="5">
        <v>415208114</v>
      </c>
      <c r="D250" s="6">
        <v>0</v>
      </c>
      <c r="E250" s="6">
        <v>0</v>
      </c>
      <c r="F250" s="6">
        <v>0</v>
      </c>
      <c r="G250" s="6">
        <v>0</v>
      </c>
      <c r="H250" s="5">
        <f t="shared" si="22"/>
        <v>415208114</v>
      </c>
      <c r="I250" s="5">
        <v>77007800.020000041</v>
      </c>
      <c r="J250" s="5">
        <v>94767857.24999994</v>
      </c>
      <c r="K250" s="6">
        <v>76123882.23999995</v>
      </c>
      <c r="L250" s="28">
        <f>SUM(I250:K250)</f>
        <v>247899539.50999993</v>
      </c>
      <c r="M250" s="7">
        <f t="shared" si="18"/>
        <v>0.59704888019119962</v>
      </c>
    </row>
    <row r="251" spans="1:13" x14ac:dyDescent="0.35">
      <c r="A251" s="3" t="s">
        <v>243</v>
      </c>
      <c r="B251" s="4" t="s">
        <v>47</v>
      </c>
      <c r="C251" s="10">
        <f>SUM(C244:C250)</f>
        <v>1127127614</v>
      </c>
      <c r="D251" s="10">
        <f>SUM(D244:D250)</f>
        <v>135000000</v>
      </c>
      <c r="E251" s="10">
        <f t="shared" ref="E251:L251" si="23">SUM(E244:E250)</f>
        <v>0</v>
      </c>
      <c r="F251" s="10">
        <f t="shared" si="23"/>
        <v>210000000</v>
      </c>
      <c r="G251" s="10">
        <v>345000000</v>
      </c>
      <c r="H251" s="10">
        <f t="shared" si="23"/>
        <v>1472127614</v>
      </c>
      <c r="I251" s="10">
        <f t="shared" si="23"/>
        <v>309736174.89000005</v>
      </c>
      <c r="J251" s="10">
        <f t="shared" si="23"/>
        <v>339125801.89999992</v>
      </c>
      <c r="K251" s="10">
        <f t="shared" si="23"/>
        <v>267023980.64999995</v>
      </c>
      <c r="L251" s="19">
        <f t="shared" si="23"/>
        <v>915885957.44000006</v>
      </c>
      <c r="M251" s="11">
        <f t="shared" si="18"/>
        <v>0.62215119717195932</v>
      </c>
    </row>
    <row r="252" spans="1:13" x14ac:dyDescent="0.35">
      <c r="A252" s="3" t="s">
        <v>251</v>
      </c>
      <c r="B252" s="4" t="s">
        <v>252</v>
      </c>
      <c r="C252" s="6"/>
      <c r="D252" s="6"/>
      <c r="E252" s="6"/>
      <c r="F252" s="6"/>
      <c r="G252" s="6"/>
      <c r="H252" s="6"/>
      <c r="I252" s="6"/>
      <c r="J252" s="6"/>
      <c r="K252" s="6"/>
      <c r="L252" s="28"/>
      <c r="M252" s="7"/>
    </row>
    <row r="253" spans="1:13" x14ac:dyDescent="0.35">
      <c r="A253" s="3" t="s">
        <v>251</v>
      </c>
      <c r="B253" s="3" t="s">
        <v>253</v>
      </c>
      <c r="C253" s="5">
        <v>2000000</v>
      </c>
      <c r="D253" s="5">
        <v>0</v>
      </c>
      <c r="E253" s="5">
        <v>0</v>
      </c>
      <c r="F253" s="5">
        <v>0</v>
      </c>
      <c r="G253" s="5">
        <v>0</v>
      </c>
      <c r="H253" s="5">
        <f>C253+G253</f>
        <v>2000000</v>
      </c>
      <c r="I253" s="5">
        <v>10000</v>
      </c>
      <c r="J253" s="5">
        <v>-30491.4</v>
      </c>
      <c r="K253" s="5">
        <v>1191390</v>
      </c>
      <c r="L253" s="20">
        <v>1170898.6000000001</v>
      </c>
      <c r="M253" s="7">
        <f t="shared" si="18"/>
        <v>0.58544930000000006</v>
      </c>
    </row>
    <row r="254" spans="1:13" x14ac:dyDescent="0.35">
      <c r="A254" s="3" t="s">
        <v>251</v>
      </c>
      <c r="B254" s="3" t="s">
        <v>254</v>
      </c>
      <c r="C254" s="5">
        <v>2000000</v>
      </c>
      <c r="D254" s="5">
        <v>0</v>
      </c>
      <c r="E254" s="5">
        <v>0</v>
      </c>
      <c r="F254" s="5">
        <v>0</v>
      </c>
      <c r="G254" s="5">
        <v>0</v>
      </c>
      <c r="H254" s="5">
        <f t="shared" ref="H254:H257" si="24">C254+G254</f>
        <v>2000000</v>
      </c>
      <c r="I254" s="5">
        <v>2000000</v>
      </c>
      <c r="J254" s="5">
        <v>0</v>
      </c>
      <c r="K254" s="5">
        <v>0</v>
      </c>
      <c r="L254" s="20">
        <v>2000000</v>
      </c>
      <c r="M254" s="7">
        <f t="shared" si="18"/>
        <v>1</v>
      </c>
    </row>
    <row r="255" spans="1:13" x14ac:dyDescent="0.35">
      <c r="A255" s="3" t="s">
        <v>251</v>
      </c>
      <c r="B255" s="3" t="s">
        <v>255</v>
      </c>
      <c r="C255" s="5">
        <v>300000</v>
      </c>
      <c r="D255" s="5">
        <v>0</v>
      </c>
      <c r="E255" s="5">
        <v>0</v>
      </c>
      <c r="F255" s="5">
        <v>0</v>
      </c>
      <c r="G255" s="5">
        <v>0</v>
      </c>
      <c r="H255" s="5">
        <f t="shared" si="24"/>
        <v>300000</v>
      </c>
      <c r="I255" s="5">
        <v>0</v>
      </c>
      <c r="J255" s="5">
        <v>0</v>
      </c>
      <c r="K255" s="5">
        <v>0</v>
      </c>
      <c r="L255" s="20">
        <v>0</v>
      </c>
      <c r="M255" s="7">
        <f t="shared" si="18"/>
        <v>0</v>
      </c>
    </row>
    <row r="256" spans="1:13" x14ac:dyDescent="0.35">
      <c r="A256" s="3" t="s">
        <v>251</v>
      </c>
      <c r="B256" s="3" t="s">
        <v>256</v>
      </c>
      <c r="C256" s="5">
        <v>0</v>
      </c>
      <c r="D256" s="5">
        <v>0</v>
      </c>
      <c r="E256" s="5">
        <v>0</v>
      </c>
      <c r="F256" s="5">
        <v>500000</v>
      </c>
      <c r="G256" s="5">
        <v>500000</v>
      </c>
      <c r="H256" s="5">
        <f t="shared" si="24"/>
        <v>500000</v>
      </c>
      <c r="I256" s="5">
        <v>0</v>
      </c>
      <c r="J256" s="5">
        <v>0</v>
      </c>
      <c r="K256" s="5">
        <v>96000</v>
      </c>
      <c r="L256" s="20">
        <v>96000</v>
      </c>
      <c r="M256" s="7">
        <f t="shared" si="18"/>
        <v>0.192</v>
      </c>
    </row>
    <row r="257" spans="1:13" x14ac:dyDescent="0.35">
      <c r="A257" s="3" t="s">
        <v>251</v>
      </c>
      <c r="B257" s="3" t="s">
        <v>46</v>
      </c>
      <c r="C257" s="5">
        <v>4473773</v>
      </c>
      <c r="D257" s="5">
        <v>0</v>
      </c>
      <c r="E257" s="5">
        <v>0</v>
      </c>
      <c r="F257" s="5">
        <v>0</v>
      </c>
      <c r="G257" s="5">
        <v>0</v>
      </c>
      <c r="H257" s="5">
        <f t="shared" si="24"/>
        <v>4473773</v>
      </c>
      <c r="I257" s="5">
        <v>673541.1799999997</v>
      </c>
      <c r="J257" s="5">
        <v>578092.13</v>
      </c>
      <c r="K257" s="5">
        <v>792439.25</v>
      </c>
      <c r="L257" s="20">
        <f>SUM(I257:K257)</f>
        <v>2044072.5599999996</v>
      </c>
      <c r="M257" s="7">
        <f t="shared" si="18"/>
        <v>0.45690126879481807</v>
      </c>
    </row>
    <row r="258" spans="1:13" x14ac:dyDescent="0.35">
      <c r="A258" s="3" t="s">
        <v>251</v>
      </c>
      <c r="B258" s="4" t="s">
        <v>47</v>
      </c>
      <c r="C258" s="10">
        <f>SUM(C253:C257)</f>
        <v>8773773</v>
      </c>
      <c r="D258" s="10">
        <f t="shared" ref="D258:L258" si="25">SUM(D253:D257)</f>
        <v>0</v>
      </c>
      <c r="E258" s="10">
        <f t="shared" si="25"/>
        <v>0</v>
      </c>
      <c r="F258" s="10">
        <f t="shared" si="25"/>
        <v>500000</v>
      </c>
      <c r="G258" s="10">
        <v>500000</v>
      </c>
      <c r="H258" s="10">
        <f t="shared" si="25"/>
        <v>9273773</v>
      </c>
      <c r="I258" s="10">
        <f t="shared" si="25"/>
        <v>2683541.1799999997</v>
      </c>
      <c r="J258" s="10">
        <f t="shared" si="25"/>
        <v>547600.73</v>
      </c>
      <c r="K258" s="10">
        <f t="shared" si="25"/>
        <v>2079829.25</v>
      </c>
      <c r="L258" s="19">
        <f t="shared" si="25"/>
        <v>5310971.16</v>
      </c>
      <c r="M258" s="11">
        <f t="shared" si="18"/>
        <v>0.57268720724563782</v>
      </c>
    </row>
    <row r="259" spans="1:13" x14ac:dyDescent="0.35">
      <c r="A259" s="3" t="s">
        <v>257</v>
      </c>
      <c r="B259" s="4" t="s">
        <v>258</v>
      </c>
      <c r="C259" s="6"/>
      <c r="D259" s="6"/>
      <c r="E259" s="6"/>
      <c r="F259" s="6"/>
      <c r="G259" s="6"/>
      <c r="H259" s="6"/>
      <c r="I259" s="6"/>
      <c r="J259" s="6"/>
      <c r="K259" s="6"/>
      <c r="L259" s="28"/>
      <c r="M259" s="7"/>
    </row>
    <row r="260" spans="1:13" x14ac:dyDescent="0.35">
      <c r="A260" s="3" t="s">
        <v>257</v>
      </c>
      <c r="B260" s="3" t="s">
        <v>259</v>
      </c>
      <c r="C260" s="5">
        <v>36550400</v>
      </c>
      <c r="D260" s="5">
        <v>0</v>
      </c>
      <c r="E260" s="5">
        <v>0</v>
      </c>
      <c r="F260" s="5">
        <v>0</v>
      </c>
      <c r="G260" s="5">
        <v>0</v>
      </c>
      <c r="H260" s="5">
        <f>C260+G260</f>
        <v>36550400</v>
      </c>
      <c r="I260" s="5">
        <v>5836469</v>
      </c>
      <c r="J260" s="5">
        <v>6415781</v>
      </c>
      <c r="K260" s="5">
        <v>0</v>
      </c>
      <c r="L260" s="20">
        <v>12252250</v>
      </c>
      <c r="M260" s="7">
        <f t="shared" si="18"/>
        <v>0.33521520968306778</v>
      </c>
    </row>
    <row r="261" spans="1:13" x14ac:dyDescent="0.35">
      <c r="A261" s="3" t="s">
        <v>257</v>
      </c>
      <c r="B261" s="3" t="s">
        <v>260</v>
      </c>
      <c r="C261" s="5">
        <v>2726400</v>
      </c>
      <c r="D261" s="5">
        <v>0</v>
      </c>
      <c r="E261" s="5">
        <v>0</v>
      </c>
      <c r="F261" s="5">
        <v>0</v>
      </c>
      <c r="G261" s="5">
        <v>0</v>
      </c>
      <c r="H261" s="5">
        <f t="shared" ref="H261:H266" si="26">C261+G261</f>
        <v>2726400</v>
      </c>
      <c r="I261" s="5">
        <v>0</v>
      </c>
      <c r="J261" s="5">
        <v>0</v>
      </c>
      <c r="K261" s="5">
        <v>0</v>
      </c>
      <c r="L261" s="20">
        <v>0</v>
      </c>
      <c r="M261" s="7">
        <f t="shared" si="18"/>
        <v>0</v>
      </c>
    </row>
    <row r="262" spans="1:13" x14ac:dyDescent="0.35">
      <c r="A262" s="3" t="s">
        <v>257</v>
      </c>
      <c r="B262" s="3" t="s">
        <v>261</v>
      </c>
      <c r="C262" s="5">
        <v>375000</v>
      </c>
      <c r="D262" s="5">
        <v>0</v>
      </c>
      <c r="E262" s="5">
        <v>0</v>
      </c>
      <c r="F262" s="5">
        <v>3533800</v>
      </c>
      <c r="G262" s="5">
        <v>3533800</v>
      </c>
      <c r="H262" s="5">
        <f t="shared" si="26"/>
        <v>3908800</v>
      </c>
      <c r="I262" s="5">
        <v>713842</v>
      </c>
      <c r="J262" s="5">
        <v>1137058.8400000001</v>
      </c>
      <c r="K262" s="5">
        <v>925008.25999999954</v>
      </c>
      <c r="L262" s="20">
        <v>2775909.0999999996</v>
      </c>
      <c r="M262" s="7">
        <f t="shared" ref="M262:M325" si="27">L262/H262</f>
        <v>0.71016913119115832</v>
      </c>
    </row>
    <row r="263" spans="1:13" x14ac:dyDescent="0.35">
      <c r="A263" s="3" t="s">
        <v>257</v>
      </c>
      <c r="B263" s="3" t="s">
        <v>262</v>
      </c>
      <c r="C263" s="5">
        <v>1000</v>
      </c>
      <c r="D263" s="5">
        <v>0</v>
      </c>
      <c r="E263" s="5">
        <v>0</v>
      </c>
      <c r="F263" s="5">
        <v>0</v>
      </c>
      <c r="G263" s="5">
        <v>0</v>
      </c>
      <c r="H263" s="5">
        <f t="shared" si="26"/>
        <v>1000</v>
      </c>
      <c r="I263" s="5">
        <v>0</v>
      </c>
      <c r="J263" s="5">
        <v>0</v>
      </c>
      <c r="K263" s="5">
        <v>20000</v>
      </c>
      <c r="L263" s="20">
        <v>20000</v>
      </c>
      <c r="M263" s="7">
        <f t="shared" si="27"/>
        <v>20</v>
      </c>
    </row>
    <row r="264" spans="1:13" x14ac:dyDescent="0.35">
      <c r="A264" s="3" t="s">
        <v>257</v>
      </c>
      <c r="B264" s="3" t="s">
        <v>263</v>
      </c>
      <c r="C264" s="5">
        <v>1000</v>
      </c>
      <c r="D264" s="5">
        <v>0</v>
      </c>
      <c r="E264" s="5">
        <v>0</v>
      </c>
      <c r="F264" s="5">
        <v>0</v>
      </c>
      <c r="G264" s="5">
        <v>0</v>
      </c>
      <c r="H264" s="5">
        <f t="shared" si="26"/>
        <v>1000</v>
      </c>
      <c r="I264" s="5">
        <v>0</v>
      </c>
      <c r="J264" s="5">
        <v>0</v>
      </c>
      <c r="K264" s="5">
        <v>16.52</v>
      </c>
      <c r="L264" s="20">
        <v>16.52</v>
      </c>
      <c r="M264" s="7">
        <f t="shared" si="27"/>
        <v>1.652E-2</v>
      </c>
    </row>
    <row r="265" spans="1:13" x14ac:dyDescent="0.35">
      <c r="A265" s="3" t="s">
        <v>257</v>
      </c>
      <c r="B265" s="3" t="s">
        <v>264</v>
      </c>
      <c r="C265" s="5">
        <v>1000</v>
      </c>
      <c r="D265" s="5">
        <v>0</v>
      </c>
      <c r="E265" s="5">
        <v>0</v>
      </c>
      <c r="F265" s="5">
        <v>0</v>
      </c>
      <c r="G265" s="5">
        <v>0</v>
      </c>
      <c r="H265" s="5">
        <f t="shared" si="26"/>
        <v>1000</v>
      </c>
      <c r="I265" s="5">
        <v>0</v>
      </c>
      <c r="J265" s="5">
        <v>0</v>
      </c>
      <c r="K265" s="5">
        <v>0</v>
      </c>
      <c r="L265" s="20">
        <v>0</v>
      </c>
      <c r="M265" s="7">
        <f t="shared" si="27"/>
        <v>0</v>
      </c>
    </row>
    <row r="266" spans="1:13" x14ac:dyDescent="0.35">
      <c r="A266" s="3" t="s">
        <v>257</v>
      </c>
      <c r="B266" s="3" t="s">
        <v>46</v>
      </c>
      <c r="C266" s="5">
        <v>1174972914</v>
      </c>
      <c r="D266" s="5">
        <v>6751700</v>
      </c>
      <c r="E266" s="5">
        <v>2314900</v>
      </c>
      <c r="F266" s="5">
        <v>108355300</v>
      </c>
      <c r="G266" s="5">
        <v>117421900</v>
      </c>
      <c r="H266" s="5">
        <f t="shared" si="26"/>
        <v>1292394814</v>
      </c>
      <c r="I266" s="5">
        <v>242801038.03999999</v>
      </c>
      <c r="J266" s="5">
        <v>412912254.79000014</v>
      </c>
      <c r="K266" s="5">
        <v>340326843.52000004</v>
      </c>
      <c r="L266" s="20">
        <f>SUM(I266:K266)</f>
        <v>996040136.35000014</v>
      </c>
      <c r="M266" s="7">
        <f t="shared" si="27"/>
        <v>0.77069338685074618</v>
      </c>
    </row>
    <row r="267" spans="1:13" x14ac:dyDescent="0.35">
      <c r="A267" s="3" t="s">
        <v>257</v>
      </c>
      <c r="B267" s="4" t="s">
        <v>47</v>
      </c>
      <c r="C267" s="10">
        <f>SUM(C260:C266)</f>
        <v>1214627714</v>
      </c>
      <c r="D267" s="10">
        <f t="shared" ref="D267:L267" si="28">SUM(D260:D266)</f>
        <v>6751700</v>
      </c>
      <c r="E267" s="10">
        <f t="shared" si="28"/>
        <v>2314900</v>
      </c>
      <c r="F267" s="10">
        <f t="shared" si="28"/>
        <v>111889100</v>
      </c>
      <c r="G267" s="10">
        <v>120955700</v>
      </c>
      <c r="H267" s="10">
        <f t="shared" si="28"/>
        <v>1335583414</v>
      </c>
      <c r="I267" s="10">
        <f t="shared" si="28"/>
        <v>249351349.03999999</v>
      </c>
      <c r="J267" s="10">
        <f t="shared" si="28"/>
        <v>420465094.63000011</v>
      </c>
      <c r="K267" s="10">
        <f t="shared" si="28"/>
        <v>341271868.30000001</v>
      </c>
      <c r="L267" s="19">
        <f t="shared" si="28"/>
        <v>1011088311.9700001</v>
      </c>
      <c r="M267" s="11">
        <f t="shared" si="27"/>
        <v>0.75703868539505548</v>
      </c>
    </row>
    <row r="268" spans="1:13" x14ac:dyDescent="0.35">
      <c r="A268" s="3" t="s">
        <v>265</v>
      </c>
      <c r="B268" s="4" t="s">
        <v>266</v>
      </c>
      <c r="C268" s="6"/>
      <c r="D268" s="6"/>
      <c r="E268" s="6"/>
      <c r="F268" s="6"/>
      <c r="G268" s="6"/>
      <c r="H268" s="6"/>
      <c r="I268" s="6"/>
      <c r="J268" s="6"/>
      <c r="K268" s="6"/>
      <c r="L268" s="28"/>
      <c r="M268" s="7"/>
    </row>
    <row r="269" spans="1:13" x14ac:dyDescent="0.35">
      <c r="A269" s="3" t="s">
        <v>265</v>
      </c>
      <c r="B269" s="3" t="s">
        <v>267</v>
      </c>
      <c r="C269" s="5">
        <v>20452263100</v>
      </c>
      <c r="D269" s="5">
        <v>0</v>
      </c>
      <c r="E269" s="5">
        <v>0</v>
      </c>
      <c r="F269" s="21">
        <v>-104703700</v>
      </c>
      <c r="G269" s="21">
        <v>-104703700</v>
      </c>
      <c r="H269" s="5">
        <f>C269+G269</f>
        <v>20347559400</v>
      </c>
      <c r="I269" s="5">
        <v>5281404652</v>
      </c>
      <c r="J269" s="5">
        <v>5228652443</v>
      </c>
      <c r="K269" s="5">
        <v>5444205551</v>
      </c>
      <c r="L269" s="20">
        <v>15954262646</v>
      </c>
      <c r="M269" s="7">
        <f t="shared" si="27"/>
        <v>0.78408728695000152</v>
      </c>
    </row>
    <row r="270" spans="1:13" x14ac:dyDescent="0.35">
      <c r="A270" s="3" t="s">
        <v>265</v>
      </c>
      <c r="B270" s="3" t="s">
        <v>268</v>
      </c>
      <c r="C270" s="5">
        <v>16962204800</v>
      </c>
      <c r="D270" s="5">
        <v>0</v>
      </c>
      <c r="E270" s="5">
        <v>0</v>
      </c>
      <c r="F270" s="5">
        <v>0</v>
      </c>
      <c r="G270" s="5">
        <v>0</v>
      </c>
      <c r="H270" s="5">
        <f t="shared" ref="H270:H326" si="29">C270+G270</f>
        <v>16962204800</v>
      </c>
      <c r="I270" s="5">
        <v>4091818923.3000002</v>
      </c>
      <c r="J270" s="5">
        <v>3875144028.5299997</v>
      </c>
      <c r="K270" s="5">
        <v>4065012013.2199993</v>
      </c>
      <c r="L270" s="20">
        <v>12031974965.049999</v>
      </c>
      <c r="M270" s="7">
        <f t="shared" si="27"/>
        <v>0.70934027191146753</v>
      </c>
    </row>
    <row r="271" spans="1:13" x14ac:dyDescent="0.35">
      <c r="A271" s="3" t="s">
        <v>265</v>
      </c>
      <c r="B271" s="3" t="s">
        <v>269</v>
      </c>
      <c r="C271" s="5">
        <v>5442389500</v>
      </c>
      <c r="D271" s="5">
        <v>0</v>
      </c>
      <c r="E271" s="5">
        <v>0</v>
      </c>
      <c r="F271" s="5">
        <v>0</v>
      </c>
      <c r="G271" s="5">
        <v>0</v>
      </c>
      <c r="H271" s="5">
        <f t="shared" si="29"/>
        <v>5442389500</v>
      </c>
      <c r="I271" s="5">
        <v>1389524830.98</v>
      </c>
      <c r="J271" s="5">
        <v>1462052513.5999999</v>
      </c>
      <c r="K271" s="5">
        <v>863912098.03999996</v>
      </c>
      <c r="L271" s="20">
        <v>3715489442.6199999</v>
      </c>
      <c r="M271" s="7">
        <f t="shared" si="27"/>
        <v>0.6826945117801656</v>
      </c>
    </row>
    <row r="272" spans="1:13" x14ac:dyDescent="0.35">
      <c r="A272" s="3" t="s">
        <v>265</v>
      </c>
      <c r="B272" s="3" t="s">
        <v>270</v>
      </c>
      <c r="C272" s="5">
        <v>3295505400</v>
      </c>
      <c r="D272" s="5">
        <v>0</v>
      </c>
      <c r="E272" s="5">
        <v>0</v>
      </c>
      <c r="F272" s="5">
        <v>61000000</v>
      </c>
      <c r="G272" s="5">
        <v>61000000</v>
      </c>
      <c r="H272" s="5">
        <f t="shared" si="29"/>
        <v>3356505400</v>
      </c>
      <c r="I272" s="5">
        <v>703421749</v>
      </c>
      <c r="J272" s="5">
        <v>833707682</v>
      </c>
      <c r="K272" s="5">
        <v>814941429</v>
      </c>
      <c r="L272" s="20">
        <v>2352070860</v>
      </c>
      <c r="M272" s="7">
        <f t="shared" si="27"/>
        <v>0.70074991090435901</v>
      </c>
    </row>
    <row r="273" spans="1:15" x14ac:dyDescent="0.35">
      <c r="A273" s="3" t="s">
        <v>265</v>
      </c>
      <c r="B273" s="3" t="s">
        <v>271</v>
      </c>
      <c r="C273" s="5">
        <v>2652746200</v>
      </c>
      <c r="D273" s="5">
        <v>0</v>
      </c>
      <c r="E273" s="21">
        <v>-107200000</v>
      </c>
      <c r="F273" s="5">
        <v>0</v>
      </c>
      <c r="G273" s="21">
        <v>-107200000</v>
      </c>
      <c r="H273" s="5">
        <f t="shared" si="29"/>
        <v>2545546200</v>
      </c>
      <c r="I273" s="5">
        <v>0</v>
      </c>
      <c r="J273" s="5">
        <v>333570060</v>
      </c>
      <c r="K273" s="5">
        <v>665177705</v>
      </c>
      <c r="L273" s="20">
        <v>998747765</v>
      </c>
      <c r="M273" s="7">
        <f t="shared" si="27"/>
        <v>0.39235106595197528</v>
      </c>
      <c r="O273" s="12"/>
    </row>
    <row r="274" spans="1:15" x14ac:dyDescent="0.35">
      <c r="A274" s="3" t="s">
        <v>265</v>
      </c>
      <c r="B274" s="3" t="s">
        <v>272</v>
      </c>
      <c r="C274" s="5">
        <v>1915896900</v>
      </c>
      <c r="D274" s="5">
        <v>0</v>
      </c>
      <c r="E274" s="5">
        <v>0</v>
      </c>
      <c r="F274" s="5">
        <v>0</v>
      </c>
      <c r="G274" s="5">
        <v>0</v>
      </c>
      <c r="H274" s="5">
        <f t="shared" si="29"/>
        <v>1915896900</v>
      </c>
      <c r="I274" s="5">
        <v>473174838</v>
      </c>
      <c r="J274" s="5">
        <v>520121622</v>
      </c>
      <c r="K274" s="5">
        <v>491311392</v>
      </c>
      <c r="L274" s="20">
        <v>1484607852</v>
      </c>
      <c r="M274" s="7">
        <f t="shared" si="27"/>
        <v>0.77488921872570493</v>
      </c>
    </row>
    <row r="275" spans="1:15" x14ac:dyDescent="0.35">
      <c r="A275" s="3" t="s">
        <v>265</v>
      </c>
      <c r="B275" s="3" t="s">
        <v>273</v>
      </c>
      <c r="C275" s="5">
        <v>1301608100</v>
      </c>
      <c r="D275" s="5">
        <v>0</v>
      </c>
      <c r="E275" s="5">
        <v>0</v>
      </c>
      <c r="F275" s="5">
        <v>11845900</v>
      </c>
      <c r="G275" s="5">
        <v>11845900</v>
      </c>
      <c r="H275" s="5">
        <f t="shared" si="29"/>
        <v>1313454000</v>
      </c>
      <c r="I275" s="5">
        <v>241991507</v>
      </c>
      <c r="J275" s="5">
        <v>241372616</v>
      </c>
      <c r="K275" s="5">
        <v>242254173</v>
      </c>
      <c r="L275" s="20">
        <v>725618296</v>
      </c>
      <c r="M275" s="7">
        <f t="shared" si="27"/>
        <v>0.55245048246836204</v>
      </c>
    </row>
    <row r="276" spans="1:15" x14ac:dyDescent="0.35">
      <c r="A276" s="3" t="s">
        <v>265</v>
      </c>
      <c r="B276" s="3" t="s">
        <v>274</v>
      </c>
      <c r="C276" s="5">
        <v>1269620700</v>
      </c>
      <c r="D276" s="5">
        <v>0</v>
      </c>
      <c r="E276" s="5">
        <v>0</v>
      </c>
      <c r="F276" s="5">
        <v>0</v>
      </c>
      <c r="G276" s="5">
        <v>0</v>
      </c>
      <c r="H276" s="5">
        <f t="shared" si="29"/>
        <v>1269620700</v>
      </c>
      <c r="I276" s="5">
        <v>188385615</v>
      </c>
      <c r="J276" s="5">
        <v>165682496</v>
      </c>
      <c r="K276" s="5">
        <v>249583546</v>
      </c>
      <c r="L276" s="20">
        <v>603651657</v>
      </c>
      <c r="M276" s="7">
        <f t="shared" si="27"/>
        <v>0.47545826639404981</v>
      </c>
    </row>
    <row r="277" spans="1:15" x14ac:dyDescent="0.35">
      <c r="A277" s="3" t="s">
        <v>265</v>
      </c>
      <c r="B277" s="3" t="s">
        <v>275</v>
      </c>
      <c r="C277" s="5">
        <v>1083640300</v>
      </c>
      <c r="D277" s="5">
        <v>0</v>
      </c>
      <c r="E277" s="5">
        <v>0</v>
      </c>
      <c r="F277" s="5">
        <v>0</v>
      </c>
      <c r="G277" s="5">
        <v>0</v>
      </c>
      <c r="H277" s="5">
        <f t="shared" si="29"/>
        <v>1083640300</v>
      </c>
      <c r="I277" s="5">
        <v>213895610</v>
      </c>
      <c r="J277" s="5">
        <v>679964644.49000001</v>
      </c>
      <c r="K277" s="5">
        <v>56616875.519999981</v>
      </c>
      <c r="L277" s="20">
        <v>950477130.00999999</v>
      </c>
      <c r="M277" s="7">
        <f t="shared" si="27"/>
        <v>0.87711497072414157</v>
      </c>
    </row>
    <row r="278" spans="1:15" x14ac:dyDescent="0.35">
      <c r="A278" s="3" t="s">
        <v>265</v>
      </c>
      <c r="B278" s="3" t="s">
        <v>276</v>
      </c>
      <c r="C278" s="5">
        <v>874064400</v>
      </c>
      <c r="D278" s="5">
        <v>0</v>
      </c>
      <c r="E278" s="5">
        <v>0</v>
      </c>
      <c r="F278" s="5">
        <v>0</v>
      </c>
      <c r="G278" s="5">
        <v>0</v>
      </c>
      <c r="H278" s="5">
        <f t="shared" si="29"/>
        <v>874064400</v>
      </c>
      <c r="I278" s="5">
        <v>189642436</v>
      </c>
      <c r="J278" s="5">
        <v>212653711</v>
      </c>
      <c r="K278" s="5">
        <v>201112842</v>
      </c>
      <c r="L278" s="20">
        <v>603408989</v>
      </c>
      <c r="M278" s="7">
        <f t="shared" si="27"/>
        <v>0.6903484331360481</v>
      </c>
    </row>
    <row r="279" spans="1:15" x14ac:dyDescent="0.35">
      <c r="A279" s="3" t="s">
        <v>265</v>
      </c>
      <c r="B279" s="3" t="s">
        <v>277</v>
      </c>
      <c r="C279" s="5">
        <v>740868300</v>
      </c>
      <c r="D279" s="5">
        <v>0</v>
      </c>
      <c r="E279" s="5">
        <v>0</v>
      </c>
      <c r="F279" s="5">
        <v>19700000</v>
      </c>
      <c r="G279" s="5">
        <v>19700000</v>
      </c>
      <c r="H279" s="5">
        <f t="shared" si="29"/>
        <v>760568300</v>
      </c>
      <c r="I279" s="5">
        <v>158684839.69</v>
      </c>
      <c r="J279" s="5">
        <v>170031745.26999998</v>
      </c>
      <c r="K279" s="5">
        <v>190367192.81999999</v>
      </c>
      <c r="L279" s="20">
        <v>519083777.77999997</v>
      </c>
      <c r="M279" s="7">
        <f t="shared" si="27"/>
        <v>0.6824946264260553</v>
      </c>
    </row>
    <row r="280" spans="1:15" x14ac:dyDescent="0.35">
      <c r="A280" s="3" t="s">
        <v>265</v>
      </c>
      <c r="B280" s="3" t="s">
        <v>278</v>
      </c>
      <c r="C280" s="5">
        <v>733255400</v>
      </c>
      <c r="D280" s="5">
        <v>0</v>
      </c>
      <c r="E280" s="5">
        <v>0</v>
      </c>
      <c r="F280" s="5">
        <v>0</v>
      </c>
      <c r="G280" s="5">
        <v>0</v>
      </c>
      <c r="H280" s="5">
        <f t="shared" si="29"/>
        <v>733255400</v>
      </c>
      <c r="I280" s="5">
        <v>188758463</v>
      </c>
      <c r="J280" s="5">
        <v>181397212</v>
      </c>
      <c r="K280" s="5">
        <v>195560064</v>
      </c>
      <c r="L280" s="20">
        <v>565715739</v>
      </c>
      <c r="M280" s="7">
        <f t="shared" si="27"/>
        <v>0.77151254392398605</v>
      </c>
    </row>
    <row r="281" spans="1:15" x14ac:dyDescent="0.35">
      <c r="A281" s="3" t="s">
        <v>265</v>
      </c>
      <c r="B281" s="3" t="s">
        <v>279</v>
      </c>
      <c r="C281" s="5">
        <v>706780100</v>
      </c>
      <c r="D281" s="5">
        <v>0</v>
      </c>
      <c r="E281" s="5">
        <v>0</v>
      </c>
      <c r="F281" s="5">
        <v>0</v>
      </c>
      <c r="G281" s="5">
        <v>0</v>
      </c>
      <c r="H281" s="5">
        <f t="shared" si="29"/>
        <v>706780100</v>
      </c>
      <c r="I281" s="5">
        <v>143224160</v>
      </c>
      <c r="J281" s="5">
        <v>156082095</v>
      </c>
      <c r="K281" s="5">
        <v>189237442</v>
      </c>
      <c r="L281" s="20">
        <v>488543697</v>
      </c>
      <c r="M281" s="7">
        <f t="shared" si="27"/>
        <v>0.69122446571430063</v>
      </c>
    </row>
    <row r="282" spans="1:15" x14ac:dyDescent="0.35">
      <c r="A282" s="3" t="s">
        <v>265</v>
      </c>
      <c r="B282" s="3" t="s">
        <v>280</v>
      </c>
      <c r="C282" s="5">
        <v>652881900</v>
      </c>
      <c r="D282" s="5">
        <v>0</v>
      </c>
      <c r="E282" s="5">
        <v>0</v>
      </c>
      <c r="F282" s="5">
        <v>0</v>
      </c>
      <c r="G282" s="5">
        <v>0</v>
      </c>
      <c r="H282" s="5">
        <f t="shared" si="29"/>
        <v>652881900</v>
      </c>
      <c r="I282" s="5">
        <v>161128946</v>
      </c>
      <c r="J282" s="5">
        <v>175026242</v>
      </c>
      <c r="K282" s="5">
        <v>182884552</v>
      </c>
      <c r="L282" s="20">
        <v>519039740</v>
      </c>
      <c r="M282" s="7">
        <f t="shared" si="27"/>
        <v>0.79499790084546684</v>
      </c>
    </row>
    <row r="283" spans="1:15" x14ac:dyDescent="0.35">
      <c r="A283" s="3" t="s">
        <v>265</v>
      </c>
      <c r="B283" s="3" t="s">
        <v>281</v>
      </c>
      <c r="C283" s="5">
        <v>526236400</v>
      </c>
      <c r="D283" s="5">
        <v>0</v>
      </c>
      <c r="E283" s="5">
        <v>0</v>
      </c>
      <c r="F283" s="5">
        <v>0</v>
      </c>
      <c r="G283" s="5">
        <v>0</v>
      </c>
      <c r="H283" s="5">
        <f t="shared" si="29"/>
        <v>526236400</v>
      </c>
      <c r="I283" s="5">
        <v>165587217.91</v>
      </c>
      <c r="J283" s="5">
        <v>116239345.51000002</v>
      </c>
      <c r="K283" s="5">
        <v>132042041.83999997</v>
      </c>
      <c r="L283" s="20">
        <v>413868605.25999999</v>
      </c>
      <c r="M283" s="7">
        <f t="shared" si="27"/>
        <v>0.78646898097509021</v>
      </c>
    </row>
    <row r="284" spans="1:15" x14ac:dyDescent="0.35">
      <c r="A284" s="3" t="s">
        <v>265</v>
      </c>
      <c r="B284" s="3" t="s">
        <v>282</v>
      </c>
      <c r="C284" s="5">
        <v>482991300</v>
      </c>
      <c r="D284" s="5">
        <v>0</v>
      </c>
      <c r="E284" s="5">
        <v>0</v>
      </c>
      <c r="F284" s="5">
        <v>0</v>
      </c>
      <c r="G284" s="5">
        <v>0</v>
      </c>
      <c r="H284" s="5">
        <f t="shared" si="29"/>
        <v>482991300</v>
      </c>
      <c r="I284" s="5">
        <v>126959887</v>
      </c>
      <c r="J284" s="5">
        <v>128550404</v>
      </c>
      <c r="K284" s="5">
        <v>133892138</v>
      </c>
      <c r="L284" s="20">
        <v>389402429</v>
      </c>
      <c r="M284" s="7">
        <f t="shared" si="27"/>
        <v>0.80623073127818246</v>
      </c>
    </row>
    <row r="285" spans="1:15" x14ac:dyDescent="0.35">
      <c r="A285" s="3" t="s">
        <v>265</v>
      </c>
      <c r="B285" s="3" t="s">
        <v>283</v>
      </c>
      <c r="C285" s="5">
        <v>476290800</v>
      </c>
      <c r="D285" s="5">
        <v>0</v>
      </c>
      <c r="E285" s="5">
        <v>0</v>
      </c>
      <c r="F285" s="5">
        <v>0</v>
      </c>
      <c r="G285" s="5">
        <v>0</v>
      </c>
      <c r="H285" s="5">
        <f t="shared" si="29"/>
        <v>476290800</v>
      </c>
      <c r="I285" s="5">
        <v>92444319.430000007</v>
      </c>
      <c r="J285" s="5">
        <v>112420985.75</v>
      </c>
      <c r="K285" s="5">
        <v>145485128.90999997</v>
      </c>
      <c r="L285" s="20">
        <v>350350434.08999997</v>
      </c>
      <c r="M285" s="7">
        <f t="shared" si="27"/>
        <v>0.73558093939668789</v>
      </c>
    </row>
    <row r="286" spans="1:15" x14ac:dyDescent="0.35">
      <c r="A286" s="3" t="s">
        <v>265</v>
      </c>
      <c r="B286" s="3" t="s">
        <v>284</v>
      </c>
      <c r="C286" s="5">
        <v>434748800</v>
      </c>
      <c r="D286" s="5">
        <v>0</v>
      </c>
      <c r="E286" s="5">
        <v>0</v>
      </c>
      <c r="F286" s="5">
        <v>0</v>
      </c>
      <c r="G286" s="5">
        <v>0</v>
      </c>
      <c r="H286" s="5">
        <f t="shared" si="29"/>
        <v>434748800</v>
      </c>
      <c r="I286" s="5">
        <v>118713214</v>
      </c>
      <c r="J286" s="5">
        <v>105988724</v>
      </c>
      <c r="K286" s="5">
        <v>106862707.88999999</v>
      </c>
      <c r="L286" s="20">
        <v>331564645.88999999</v>
      </c>
      <c r="M286" s="7">
        <f t="shared" si="27"/>
        <v>0.76265798983228927</v>
      </c>
    </row>
    <row r="287" spans="1:15" x14ac:dyDescent="0.35">
      <c r="A287" s="3" t="s">
        <v>265</v>
      </c>
      <c r="B287" s="3" t="s">
        <v>285</v>
      </c>
      <c r="C287" s="5">
        <v>393217900</v>
      </c>
      <c r="D287" s="5">
        <v>0</v>
      </c>
      <c r="E287" s="5">
        <v>0</v>
      </c>
      <c r="F287" s="5">
        <v>0</v>
      </c>
      <c r="G287" s="5">
        <v>0</v>
      </c>
      <c r="H287" s="5">
        <f t="shared" si="29"/>
        <v>393217900</v>
      </c>
      <c r="I287" s="5">
        <v>35679474</v>
      </c>
      <c r="J287" s="5">
        <v>35679474</v>
      </c>
      <c r="K287" s="5">
        <v>204468480</v>
      </c>
      <c r="L287" s="20">
        <v>275827428</v>
      </c>
      <c r="M287" s="7">
        <f t="shared" si="27"/>
        <v>0.70146203415459973</v>
      </c>
    </row>
    <row r="288" spans="1:15" x14ac:dyDescent="0.35">
      <c r="A288" s="3" t="s">
        <v>265</v>
      </c>
      <c r="B288" s="3" t="s">
        <v>286</v>
      </c>
      <c r="C288" s="5">
        <v>340942300</v>
      </c>
      <c r="D288" s="5">
        <v>0</v>
      </c>
      <c r="E288" s="5">
        <v>0</v>
      </c>
      <c r="F288" s="5">
        <v>0</v>
      </c>
      <c r="G288" s="5">
        <v>0</v>
      </c>
      <c r="H288" s="5">
        <f t="shared" si="29"/>
        <v>340942300</v>
      </c>
      <c r="I288" s="5">
        <v>85359624</v>
      </c>
      <c r="J288" s="5">
        <v>94152631</v>
      </c>
      <c r="K288" s="5">
        <v>89760059</v>
      </c>
      <c r="L288" s="20">
        <v>269272314</v>
      </c>
      <c r="M288" s="7">
        <f t="shared" si="27"/>
        <v>0.78978851846778764</v>
      </c>
    </row>
    <row r="289" spans="1:13" x14ac:dyDescent="0.35">
      <c r="A289" s="3" t="s">
        <v>265</v>
      </c>
      <c r="B289" s="3" t="s">
        <v>287</v>
      </c>
      <c r="C289" s="5">
        <v>298291000</v>
      </c>
      <c r="D289" s="5">
        <v>0</v>
      </c>
      <c r="E289" s="5">
        <v>0</v>
      </c>
      <c r="F289" s="5">
        <v>0</v>
      </c>
      <c r="G289" s="5">
        <v>0</v>
      </c>
      <c r="H289" s="5">
        <f t="shared" si="29"/>
        <v>298291000</v>
      </c>
      <c r="I289" s="5">
        <v>61628014</v>
      </c>
      <c r="J289" s="5">
        <v>92073428</v>
      </c>
      <c r="K289" s="5">
        <v>60684900</v>
      </c>
      <c r="L289" s="20">
        <v>214386342</v>
      </c>
      <c r="M289" s="7">
        <f t="shared" si="27"/>
        <v>0.7187154221883999</v>
      </c>
    </row>
    <row r="290" spans="1:13" x14ac:dyDescent="0.35">
      <c r="A290" s="3" t="s">
        <v>265</v>
      </c>
      <c r="B290" s="3" t="s">
        <v>288</v>
      </c>
      <c r="C290" s="5">
        <v>273187100</v>
      </c>
      <c r="D290" s="5">
        <v>0</v>
      </c>
      <c r="E290" s="5">
        <v>0</v>
      </c>
      <c r="F290" s="5">
        <v>0</v>
      </c>
      <c r="G290" s="5">
        <v>0</v>
      </c>
      <c r="H290" s="5">
        <f t="shared" si="29"/>
        <v>273187100</v>
      </c>
      <c r="I290" s="5">
        <v>681839.6</v>
      </c>
      <c r="J290" s="5">
        <v>47422127.68</v>
      </c>
      <c r="K290" s="5">
        <v>109803961.21000001</v>
      </c>
      <c r="L290" s="20">
        <v>157907928.49000001</v>
      </c>
      <c r="M290" s="7">
        <f t="shared" si="27"/>
        <v>0.57802117482853332</v>
      </c>
    </row>
    <row r="291" spans="1:13" x14ac:dyDescent="0.35">
      <c r="A291" s="3" t="s">
        <v>265</v>
      </c>
      <c r="B291" s="3" t="s">
        <v>289</v>
      </c>
      <c r="C291" s="5">
        <v>263544700</v>
      </c>
      <c r="D291" s="5">
        <v>4500000</v>
      </c>
      <c r="E291" s="5">
        <v>1500000</v>
      </c>
      <c r="F291" s="5">
        <v>3500000</v>
      </c>
      <c r="G291" s="5">
        <v>9500000</v>
      </c>
      <c r="H291" s="5">
        <f t="shared" si="29"/>
        <v>273044700</v>
      </c>
      <c r="I291" s="5">
        <v>48161229.350000001</v>
      </c>
      <c r="J291" s="5">
        <v>39405451.639999993</v>
      </c>
      <c r="K291" s="5">
        <v>38759439.38000001</v>
      </c>
      <c r="L291" s="20">
        <v>126326120.37</v>
      </c>
      <c r="M291" s="7">
        <f t="shared" si="27"/>
        <v>0.46265728787264504</v>
      </c>
    </row>
    <row r="292" spans="1:13" x14ac:dyDescent="0.35">
      <c r="A292" s="3" t="s">
        <v>265</v>
      </c>
      <c r="B292" s="3" t="s">
        <v>290</v>
      </c>
      <c r="C292" s="5">
        <v>254495200</v>
      </c>
      <c r="D292" s="5">
        <v>0</v>
      </c>
      <c r="E292" s="5">
        <v>0</v>
      </c>
      <c r="F292" s="5">
        <v>0</v>
      </c>
      <c r="G292" s="5">
        <v>0</v>
      </c>
      <c r="H292" s="5">
        <f t="shared" si="29"/>
        <v>254495200</v>
      </c>
      <c r="I292" s="5">
        <v>67973766</v>
      </c>
      <c r="J292" s="5">
        <v>68563551</v>
      </c>
      <c r="K292" s="5">
        <v>77062094</v>
      </c>
      <c r="L292" s="20">
        <v>213599411</v>
      </c>
      <c r="M292" s="7">
        <f t="shared" si="27"/>
        <v>0.83930624624747341</v>
      </c>
    </row>
    <row r="293" spans="1:13" x14ac:dyDescent="0.35">
      <c r="A293" s="3" t="s">
        <v>265</v>
      </c>
      <c r="B293" s="3" t="s">
        <v>291</v>
      </c>
      <c r="C293" s="5">
        <v>203521900</v>
      </c>
      <c r="D293" s="5">
        <v>0</v>
      </c>
      <c r="E293" s="5">
        <v>0</v>
      </c>
      <c r="F293" s="5">
        <v>0</v>
      </c>
      <c r="G293" s="5">
        <v>0</v>
      </c>
      <c r="H293" s="5">
        <f t="shared" si="29"/>
        <v>203521900</v>
      </c>
      <c r="I293" s="5">
        <v>129168410</v>
      </c>
      <c r="J293" s="5">
        <v>26560728</v>
      </c>
      <c r="K293" s="5">
        <v>29399299</v>
      </c>
      <c r="L293" s="20">
        <v>185128437</v>
      </c>
      <c r="M293" s="7">
        <f t="shared" si="27"/>
        <v>0.90962415838295529</v>
      </c>
    </row>
    <row r="294" spans="1:13" x14ac:dyDescent="0.35">
      <c r="A294" s="3" t="s">
        <v>265</v>
      </c>
      <c r="B294" s="3" t="s">
        <v>292</v>
      </c>
      <c r="C294" s="5">
        <v>203456100</v>
      </c>
      <c r="D294" s="5">
        <v>0</v>
      </c>
      <c r="E294" s="5">
        <v>1075000</v>
      </c>
      <c r="F294" s="5">
        <v>4400000</v>
      </c>
      <c r="G294" s="5">
        <v>5475000</v>
      </c>
      <c r="H294" s="5">
        <f t="shared" si="29"/>
        <v>208931100</v>
      </c>
      <c r="I294" s="5">
        <v>73136161</v>
      </c>
      <c r="J294" s="5">
        <v>111431324</v>
      </c>
      <c r="K294" s="5">
        <v>53975094</v>
      </c>
      <c r="L294" s="20">
        <v>238542579</v>
      </c>
      <c r="M294" s="7">
        <f t="shared" si="27"/>
        <v>1.1417284406198982</v>
      </c>
    </row>
    <row r="295" spans="1:13" x14ac:dyDescent="0.35">
      <c r="A295" s="3" t="s">
        <v>265</v>
      </c>
      <c r="B295" s="3" t="s">
        <v>293</v>
      </c>
      <c r="C295" s="5">
        <v>200353400</v>
      </c>
      <c r="D295" s="5">
        <v>0</v>
      </c>
      <c r="E295" s="5">
        <v>0</v>
      </c>
      <c r="F295" s="5">
        <v>0</v>
      </c>
      <c r="G295" s="5">
        <v>0</v>
      </c>
      <c r="H295" s="5">
        <f t="shared" si="29"/>
        <v>200353400</v>
      </c>
      <c r="I295" s="5">
        <v>50380501.380000003</v>
      </c>
      <c r="J295" s="5">
        <v>50099359.449999996</v>
      </c>
      <c r="K295" s="5">
        <v>61112371.940000013</v>
      </c>
      <c r="L295" s="20">
        <v>161592232.77000001</v>
      </c>
      <c r="M295" s="7">
        <f t="shared" si="27"/>
        <v>0.80653601471200398</v>
      </c>
    </row>
    <row r="296" spans="1:13" x14ac:dyDescent="0.35">
      <c r="A296" s="3" t="s">
        <v>265</v>
      </c>
      <c r="B296" s="3" t="s">
        <v>294</v>
      </c>
      <c r="C296" s="5">
        <v>175000000</v>
      </c>
      <c r="D296" s="5">
        <v>0</v>
      </c>
      <c r="E296" s="5">
        <v>0</v>
      </c>
      <c r="F296" s="5">
        <v>0</v>
      </c>
      <c r="G296" s="5">
        <v>0</v>
      </c>
      <c r="H296" s="5">
        <f t="shared" si="29"/>
        <v>175000000</v>
      </c>
      <c r="I296" s="5">
        <v>0</v>
      </c>
      <c r="J296" s="5">
        <v>0</v>
      </c>
      <c r="K296" s="5">
        <v>131341292</v>
      </c>
      <c r="L296" s="20">
        <v>131341292</v>
      </c>
      <c r="M296" s="7">
        <f t="shared" si="27"/>
        <v>0.75052166857142855</v>
      </c>
    </row>
    <row r="297" spans="1:13" x14ac:dyDescent="0.35">
      <c r="A297" s="3" t="s">
        <v>265</v>
      </c>
      <c r="B297" s="3" t="s">
        <v>295</v>
      </c>
      <c r="C297" s="5">
        <v>102874200</v>
      </c>
      <c r="D297" s="5">
        <v>0</v>
      </c>
      <c r="E297" s="5">
        <v>0</v>
      </c>
      <c r="F297" s="5">
        <v>0</v>
      </c>
      <c r="G297" s="5">
        <v>0</v>
      </c>
      <c r="H297" s="5">
        <f t="shared" si="29"/>
        <v>102874200</v>
      </c>
      <c r="I297" s="5">
        <v>30203549.77</v>
      </c>
      <c r="J297" s="5">
        <v>25753343.199999999</v>
      </c>
      <c r="K297" s="5">
        <v>22361395.890000001</v>
      </c>
      <c r="L297" s="20">
        <v>78318288.859999999</v>
      </c>
      <c r="M297" s="7">
        <f t="shared" si="27"/>
        <v>0.7613015591858795</v>
      </c>
    </row>
    <row r="298" spans="1:13" x14ac:dyDescent="0.35">
      <c r="A298" s="3" t="s">
        <v>265</v>
      </c>
      <c r="B298" s="3" t="s">
        <v>296</v>
      </c>
      <c r="C298" s="5">
        <v>92846300</v>
      </c>
      <c r="D298" s="5">
        <v>0</v>
      </c>
      <c r="E298" s="5">
        <v>0</v>
      </c>
      <c r="F298" s="5">
        <v>0</v>
      </c>
      <c r="G298" s="5">
        <v>0</v>
      </c>
      <c r="H298" s="5">
        <f t="shared" si="29"/>
        <v>92846300</v>
      </c>
      <c r="I298" s="5">
        <v>21573628</v>
      </c>
      <c r="J298" s="5">
        <v>22539324</v>
      </c>
      <c r="K298" s="5">
        <v>20892774</v>
      </c>
      <c r="L298" s="20">
        <v>65005726</v>
      </c>
      <c r="M298" s="7">
        <f t="shared" si="27"/>
        <v>0.70014341982394557</v>
      </c>
    </row>
    <row r="299" spans="1:13" x14ac:dyDescent="0.35">
      <c r="A299" s="3" t="s">
        <v>265</v>
      </c>
      <c r="B299" s="3" t="s">
        <v>297</v>
      </c>
      <c r="C299" s="5">
        <v>74445800</v>
      </c>
      <c r="D299" s="5">
        <v>0</v>
      </c>
      <c r="E299" s="5">
        <v>0</v>
      </c>
      <c r="F299" s="5">
        <v>0</v>
      </c>
      <c r="G299" s="5">
        <v>0</v>
      </c>
      <c r="H299" s="5">
        <f t="shared" si="29"/>
        <v>74445800</v>
      </c>
      <c r="I299" s="5">
        <v>18066375</v>
      </c>
      <c r="J299" s="5">
        <v>18072517.770000003</v>
      </c>
      <c r="K299" s="5">
        <v>18066108</v>
      </c>
      <c r="L299" s="20">
        <v>54205000.770000003</v>
      </c>
      <c r="M299" s="7">
        <f t="shared" si="27"/>
        <v>0.72811361782666051</v>
      </c>
    </row>
    <row r="300" spans="1:13" x14ac:dyDescent="0.35">
      <c r="A300" s="3" t="s">
        <v>265</v>
      </c>
      <c r="B300" s="3" t="s">
        <v>298</v>
      </c>
      <c r="C300" s="5">
        <v>68121900</v>
      </c>
      <c r="D300" s="5">
        <v>0</v>
      </c>
      <c r="E300" s="5">
        <v>0</v>
      </c>
      <c r="F300" s="5">
        <v>0</v>
      </c>
      <c r="G300" s="5">
        <v>0</v>
      </c>
      <c r="H300" s="5">
        <f t="shared" si="29"/>
        <v>68121900</v>
      </c>
      <c r="I300" s="5">
        <v>19353230</v>
      </c>
      <c r="J300" s="5">
        <v>11344726</v>
      </c>
      <c r="K300" s="5">
        <v>11500352</v>
      </c>
      <c r="L300" s="20">
        <v>42198308</v>
      </c>
      <c r="M300" s="7">
        <f t="shared" si="27"/>
        <v>0.61945289253529334</v>
      </c>
    </row>
    <row r="301" spans="1:13" x14ac:dyDescent="0.35">
      <c r="A301" s="3" t="s">
        <v>265</v>
      </c>
      <c r="B301" s="3" t="s">
        <v>299</v>
      </c>
      <c r="C301" s="5">
        <v>65081200</v>
      </c>
      <c r="D301" s="5">
        <v>0</v>
      </c>
      <c r="E301" s="5">
        <v>0</v>
      </c>
      <c r="F301" s="5">
        <v>0</v>
      </c>
      <c r="G301" s="5">
        <v>0</v>
      </c>
      <c r="H301" s="5">
        <f t="shared" si="29"/>
        <v>65081200</v>
      </c>
      <c r="I301" s="5">
        <v>16624752</v>
      </c>
      <c r="J301" s="5">
        <v>17497794</v>
      </c>
      <c r="K301" s="5">
        <v>17170364</v>
      </c>
      <c r="L301" s="20">
        <v>51292910</v>
      </c>
      <c r="M301" s="7">
        <f t="shared" si="27"/>
        <v>0.78813712715807327</v>
      </c>
    </row>
    <row r="302" spans="1:13" x14ac:dyDescent="0.35">
      <c r="A302" s="3" t="s">
        <v>265</v>
      </c>
      <c r="B302" s="3" t="s">
        <v>300</v>
      </c>
      <c r="C302" s="5">
        <v>60078600</v>
      </c>
      <c r="D302" s="5">
        <v>0</v>
      </c>
      <c r="E302" s="5">
        <v>0</v>
      </c>
      <c r="F302" s="5">
        <v>0</v>
      </c>
      <c r="G302" s="5">
        <v>0</v>
      </c>
      <c r="H302" s="5">
        <f t="shared" si="29"/>
        <v>60078600</v>
      </c>
      <c r="I302" s="5">
        <v>8250000</v>
      </c>
      <c r="J302" s="5">
        <v>8718750</v>
      </c>
      <c r="K302" s="5">
        <v>8484375</v>
      </c>
      <c r="L302" s="20">
        <v>25453125</v>
      </c>
      <c r="M302" s="7">
        <f t="shared" si="27"/>
        <v>0.42366375048686222</v>
      </c>
    </row>
    <row r="303" spans="1:13" x14ac:dyDescent="0.35">
      <c r="A303" s="3" t="s">
        <v>265</v>
      </c>
      <c r="B303" s="3" t="s">
        <v>301</v>
      </c>
      <c r="C303" s="5">
        <v>58741100</v>
      </c>
      <c r="D303" s="5">
        <v>0</v>
      </c>
      <c r="E303" s="5">
        <v>0</v>
      </c>
      <c r="F303" s="5">
        <v>0</v>
      </c>
      <c r="G303" s="5">
        <v>0</v>
      </c>
      <c r="H303" s="5">
        <f t="shared" si="29"/>
        <v>58741100</v>
      </c>
      <c r="I303" s="5">
        <v>16722712</v>
      </c>
      <c r="J303" s="5">
        <v>16272696</v>
      </c>
      <c r="K303" s="5">
        <v>15884346</v>
      </c>
      <c r="L303" s="20">
        <v>48879754</v>
      </c>
      <c r="M303" s="7">
        <f t="shared" si="27"/>
        <v>0.83212187037695928</v>
      </c>
    </row>
    <row r="304" spans="1:13" x14ac:dyDescent="0.35">
      <c r="A304" s="3" t="s">
        <v>265</v>
      </c>
      <c r="B304" s="3" t="s">
        <v>302</v>
      </c>
      <c r="C304" s="5">
        <v>52177900</v>
      </c>
      <c r="D304" s="5">
        <v>0</v>
      </c>
      <c r="E304" s="5">
        <v>0</v>
      </c>
      <c r="F304" s="5">
        <v>0</v>
      </c>
      <c r="G304" s="5">
        <v>0</v>
      </c>
      <c r="H304" s="5">
        <f t="shared" si="29"/>
        <v>52177900</v>
      </c>
      <c r="I304" s="5">
        <v>12138421.25</v>
      </c>
      <c r="J304" s="5">
        <v>13614673.41</v>
      </c>
      <c r="K304" s="5">
        <v>13233393.66</v>
      </c>
      <c r="L304" s="20">
        <v>38986488.32</v>
      </c>
      <c r="M304" s="7">
        <f t="shared" si="27"/>
        <v>0.74718392882810536</v>
      </c>
    </row>
    <row r="305" spans="1:13" x14ac:dyDescent="0.35">
      <c r="A305" s="3" t="s">
        <v>265</v>
      </c>
      <c r="B305" s="3" t="s">
        <v>303</v>
      </c>
      <c r="C305" s="5">
        <v>48181600</v>
      </c>
      <c r="D305" s="5">
        <v>0</v>
      </c>
      <c r="E305" s="5">
        <v>0</v>
      </c>
      <c r="F305" s="5">
        <v>0</v>
      </c>
      <c r="G305" s="5">
        <v>0</v>
      </c>
      <c r="H305" s="5">
        <f t="shared" si="29"/>
        <v>48181600</v>
      </c>
      <c r="I305" s="5">
        <v>7721842.21</v>
      </c>
      <c r="J305" s="5">
        <v>8653007.4600000009</v>
      </c>
      <c r="K305" s="5">
        <v>10406409.449999999</v>
      </c>
      <c r="L305" s="20">
        <v>26781259.120000001</v>
      </c>
      <c r="M305" s="7">
        <f t="shared" si="27"/>
        <v>0.55583997044514921</v>
      </c>
    </row>
    <row r="306" spans="1:13" x14ac:dyDescent="0.35">
      <c r="A306" s="3" t="s">
        <v>265</v>
      </c>
      <c r="B306" s="3" t="s">
        <v>304</v>
      </c>
      <c r="C306" s="5">
        <v>44511100</v>
      </c>
      <c r="D306" s="5">
        <v>0</v>
      </c>
      <c r="E306" s="5">
        <v>0</v>
      </c>
      <c r="F306" s="5">
        <v>0</v>
      </c>
      <c r="G306" s="5">
        <v>0</v>
      </c>
      <c r="H306" s="5">
        <f t="shared" si="29"/>
        <v>44511100</v>
      </c>
      <c r="I306" s="5">
        <v>6641115</v>
      </c>
      <c r="J306" s="5">
        <v>26485925</v>
      </c>
      <c r="K306" s="5">
        <v>12364789</v>
      </c>
      <c r="L306" s="20">
        <v>45491829</v>
      </c>
      <c r="M306" s="7">
        <f t="shared" si="27"/>
        <v>1.0220333579713825</v>
      </c>
    </row>
    <row r="307" spans="1:13" x14ac:dyDescent="0.35">
      <c r="A307" s="3" t="s">
        <v>265</v>
      </c>
      <c r="B307" s="3" t="s">
        <v>305</v>
      </c>
      <c r="C307" s="5">
        <v>40000000</v>
      </c>
      <c r="D307" s="5">
        <v>0</v>
      </c>
      <c r="E307" s="5">
        <v>0</v>
      </c>
      <c r="F307" s="5">
        <v>0</v>
      </c>
      <c r="G307" s="5">
        <v>0</v>
      </c>
      <c r="H307" s="5">
        <f t="shared" si="29"/>
        <v>40000000</v>
      </c>
      <c r="I307" s="5">
        <v>4151305</v>
      </c>
      <c r="J307" s="5">
        <v>7549371</v>
      </c>
      <c r="K307" s="5">
        <v>-11267</v>
      </c>
      <c r="L307" s="20">
        <v>11689409</v>
      </c>
      <c r="M307" s="7">
        <f t="shared" si="27"/>
        <v>0.29223522499999999</v>
      </c>
    </row>
    <row r="308" spans="1:13" x14ac:dyDescent="0.35">
      <c r="A308" s="3" t="s">
        <v>265</v>
      </c>
      <c r="B308" s="3" t="s">
        <v>306</v>
      </c>
      <c r="C308" s="5">
        <v>34500000</v>
      </c>
      <c r="D308" s="5">
        <v>0</v>
      </c>
      <c r="E308" s="5">
        <v>0</v>
      </c>
      <c r="F308" s="5">
        <v>0</v>
      </c>
      <c r="G308" s="5">
        <v>0</v>
      </c>
      <c r="H308" s="5">
        <f t="shared" si="29"/>
        <v>34500000</v>
      </c>
      <c r="I308" s="5">
        <v>0</v>
      </c>
      <c r="J308" s="5">
        <v>0</v>
      </c>
      <c r="K308" s="5">
        <v>34500000</v>
      </c>
      <c r="L308" s="20">
        <v>34500000</v>
      </c>
      <c r="M308" s="7">
        <f t="shared" si="27"/>
        <v>1</v>
      </c>
    </row>
    <row r="309" spans="1:13" x14ac:dyDescent="0.35">
      <c r="A309" s="3" t="s">
        <v>265</v>
      </c>
      <c r="B309" s="3" t="s">
        <v>307</v>
      </c>
      <c r="C309" s="5">
        <v>31909500</v>
      </c>
      <c r="D309" s="5">
        <v>0</v>
      </c>
      <c r="E309" s="5">
        <v>0</v>
      </c>
      <c r="F309" s="5">
        <v>0</v>
      </c>
      <c r="G309" s="5">
        <v>0</v>
      </c>
      <c r="H309" s="5">
        <f t="shared" si="29"/>
        <v>31909500</v>
      </c>
      <c r="I309" s="5">
        <v>8798277</v>
      </c>
      <c r="J309" s="5">
        <v>8280457</v>
      </c>
      <c r="K309" s="5">
        <v>8034358</v>
      </c>
      <c r="L309" s="20">
        <v>25113092</v>
      </c>
      <c r="M309" s="7">
        <f t="shared" si="27"/>
        <v>0.78700988733762678</v>
      </c>
    </row>
    <row r="310" spans="1:13" x14ac:dyDescent="0.35">
      <c r="A310" s="3" t="s">
        <v>265</v>
      </c>
      <c r="B310" s="3" t="s">
        <v>308</v>
      </c>
      <c r="C310" s="5">
        <v>30864000</v>
      </c>
      <c r="D310" s="5">
        <v>0</v>
      </c>
      <c r="E310" s="5">
        <v>0</v>
      </c>
      <c r="F310" s="5">
        <v>0</v>
      </c>
      <c r="G310" s="5">
        <v>0</v>
      </c>
      <c r="H310" s="5">
        <f t="shared" si="29"/>
        <v>30864000</v>
      </c>
      <c r="I310" s="5">
        <v>12545168.619999999</v>
      </c>
      <c r="J310" s="5">
        <v>5831826.6199999992</v>
      </c>
      <c r="K310" s="5">
        <v>6358372.1400000006</v>
      </c>
      <c r="L310" s="20">
        <v>24735367.379999999</v>
      </c>
      <c r="M310" s="7">
        <f t="shared" si="27"/>
        <v>0.80143103227060652</v>
      </c>
    </row>
    <row r="311" spans="1:13" x14ac:dyDescent="0.35">
      <c r="A311" s="3" t="s">
        <v>265</v>
      </c>
      <c r="B311" s="3" t="s">
        <v>309</v>
      </c>
      <c r="C311" s="5">
        <v>27942600</v>
      </c>
      <c r="D311" s="5">
        <v>0</v>
      </c>
      <c r="E311" s="5">
        <v>0</v>
      </c>
      <c r="F311" s="5">
        <v>0</v>
      </c>
      <c r="G311" s="5">
        <v>0</v>
      </c>
      <c r="H311" s="5">
        <f t="shared" si="29"/>
        <v>27942600</v>
      </c>
      <c r="I311" s="5">
        <v>4848636</v>
      </c>
      <c r="J311" s="5">
        <v>5007932.58</v>
      </c>
      <c r="K311" s="5">
        <v>9796350.9999999981</v>
      </c>
      <c r="L311" s="20">
        <v>19652919.579999998</v>
      </c>
      <c r="M311" s="7">
        <f t="shared" si="27"/>
        <v>0.70333181522120336</v>
      </c>
    </row>
    <row r="312" spans="1:13" x14ac:dyDescent="0.35">
      <c r="A312" s="3" t="s">
        <v>265</v>
      </c>
      <c r="B312" s="3" t="s">
        <v>310</v>
      </c>
      <c r="C312" s="5">
        <v>27475000</v>
      </c>
      <c r="D312" s="5">
        <v>0</v>
      </c>
      <c r="E312" s="5">
        <v>0</v>
      </c>
      <c r="F312" s="5">
        <v>0</v>
      </c>
      <c r="G312" s="5">
        <v>0</v>
      </c>
      <c r="H312" s="5">
        <f t="shared" si="29"/>
        <v>27475000</v>
      </c>
      <c r="I312" s="5">
        <v>4653843.42</v>
      </c>
      <c r="J312" s="5">
        <v>4607802</v>
      </c>
      <c r="K312" s="5">
        <v>4623950.1500000004</v>
      </c>
      <c r="L312" s="20">
        <v>13885595.57</v>
      </c>
      <c r="M312" s="7">
        <f t="shared" si="27"/>
        <v>0.50539019363057325</v>
      </c>
    </row>
    <row r="313" spans="1:13" x14ac:dyDescent="0.35">
      <c r="A313" s="3" t="s">
        <v>265</v>
      </c>
      <c r="B313" s="3" t="s">
        <v>311</v>
      </c>
      <c r="C313" s="5">
        <v>27180400</v>
      </c>
      <c r="D313" s="5">
        <v>0</v>
      </c>
      <c r="E313" s="5">
        <v>0</v>
      </c>
      <c r="F313" s="5">
        <v>0</v>
      </c>
      <c r="G313" s="5">
        <v>0</v>
      </c>
      <c r="H313" s="5">
        <f t="shared" si="29"/>
        <v>27180400</v>
      </c>
      <c r="I313" s="5">
        <v>2012576.25</v>
      </c>
      <c r="J313" s="5">
        <v>7312601</v>
      </c>
      <c r="K313" s="5">
        <v>7011037.5</v>
      </c>
      <c r="L313" s="20">
        <v>16336214.75</v>
      </c>
      <c r="M313" s="7">
        <f t="shared" si="27"/>
        <v>0.6010292251033833</v>
      </c>
    </row>
    <row r="314" spans="1:13" x14ac:dyDescent="0.35">
      <c r="A314" s="3" t="s">
        <v>265</v>
      </c>
      <c r="B314" s="3" t="s">
        <v>312</v>
      </c>
      <c r="C314" s="5">
        <v>24822200</v>
      </c>
      <c r="D314" s="5">
        <v>0</v>
      </c>
      <c r="E314" s="5">
        <v>0</v>
      </c>
      <c r="F314" s="5">
        <v>0</v>
      </c>
      <c r="G314" s="5">
        <v>0</v>
      </c>
      <c r="H314" s="5">
        <f t="shared" si="29"/>
        <v>24822200</v>
      </c>
      <c r="I314" s="5">
        <v>6742761.9900000002</v>
      </c>
      <c r="J314" s="5">
        <v>11872642.24</v>
      </c>
      <c r="K314" s="5">
        <v>1349807.5300000012</v>
      </c>
      <c r="L314" s="20">
        <v>19965211.760000002</v>
      </c>
      <c r="M314" s="7">
        <f t="shared" si="27"/>
        <v>0.80432885723263858</v>
      </c>
    </row>
    <row r="315" spans="1:13" x14ac:dyDescent="0.35">
      <c r="A315" s="3" t="s">
        <v>265</v>
      </c>
      <c r="B315" s="3" t="s">
        <v>313</v>
      </c>
      <c r="C315" s="5">
        <v>20000000</v>
      </c>
      <c r="D315" s="5">
        <v>0</v>
      </c>
      <c r="E315" s="5">
        <v>0</v>
      </c>
      <c r="F315" s="5">
        <v>0</v>
      </c>
      <c r="G315" s="5">
        <v>0</v>
      </c>
      <c r="H315" s="5">
        <f t="shared" si="29"/>
        <v>20000000</v>
      </c>
      <c r="I315" s="5">
        <v>4730145</v>
      </c>
      <c r="J315" s="5">
        <v>0</v>
      </c>
      <c r="K315" s="5">
        <v>-2011995</v>
      </c>
      <c r="L315" s="20">
        <v>2718150</v>
      </c>
      <c r="M315" s="7">
        <f t="shared" si="27"/>
        <v>0.13590749999999999</v>
      </c>
    </row>
    <row r="316" spans="1:13" x14ac:dyDescent="0.35">
      <c r="A316" s="3" t="s">
        <v>265</v>
      </c>
      <c r="B316" s="3" t="s">
        <v>314</v>
      </c>
      <c r="C316" s="5">
        <v>19215100</v>
      </c>
      <c r="D316" s="5">
        <v>0</v>
      </c>
      <c r="E316" s="5">
        <v>0</v>
      </c>
      <c r="F316" s="5">
        <v>0</v>
      </c>
      <c r="G316" s="5">
        <v>0</v>
      </c>
      <c r="H316" s="5">
        <f t="shared" si="29"/>
        <v>19215100</v>
      </c>
      <c r="I316" s="5">
        <v>1303781</v>
      </c>
      <c r="J316" s="5">
        <v>1303773</v>
      </c>
      <c r="K316" s="5">
        <v>1303773</v>
      </c>
      <c r="L316" s="20">
        <v>3911327</v>
      </c>
      <c r="M316" s="7">
        <f t="shared" si="27"/>
        <v>0.20355486050033567</v>
      </c>
    </row>
    <row r="317" spans="1:13" x14ac:dyDescent="0.35">
      <c r="A317" s="3" t="s">
        <v>265</v>
      </c>
      <c r="B317" s="3" t="s">
        <v>315</v>
      </c>
      <c r="C317" s="5">
        <v>18795400</v>
      </c>
      <c r="D317" s="5">
        <v>0</v>
      </c>
      <c r="E317" s="5">
        <v>0</v>
      </c>
      <c r="F317" s="5">
        <v>0</v>
      </c>
      <c r="G317" s="5">
        <v>0</v>
      </c>
      <c r="H317" s="5">
        <f t="shared" si="29"/>
        <v>18795400</v>
      </c>
      <c r="I317" s="5">
        <v>3539056</v>
      </c>
      <c r="J317" s="5">
        <v>2958384</v>
      </c>
      <c r="K317" s="5">
        <v>2985462.7100000009</v>
      </c>
      <c r="L317" s="20">
        <v>9482902.7100000009</v>
      </c>
      <c r="M317" s="7">
        <f t="shared" si="27"/>
        <v>0.50453316822201177</v>
      </c>
    </row>
    <row r="318" spans="1:13" x14ac:dyDescent="0.35">
      <c r="A318" s="3" t="s">
        <v>265</v>
      </c>
      <c r="B318" s="3" t="s">
        <v>316</v>
      </c>
      <c r="C318" s="5">
        <v>16437800</v>
      </c>
      <c r="D318" s="5">
        <v>0</v>
      </c>
      <c r="E318" s="5">
        <v>0</v>
      </c>
      <c r="F318" s="5">
        <v>0</v>
      </c>
      <c r="G318" s="5">
        <v>0</v>
      </c>
      <c r="H318" s="5">
        <f t="shared" si="29"/>
        <v>16437800</v>
      </c>
      <c r="I318" s="5">
        <v>0</v>
      </c>
      <c r="J318" s="5">
        <v>0</v>
      </c>
      <c r="K318" s="5">
        <v>0</v>
      </c>
      <c r="L318" s="20">
        <v>0</v>
      </c>
      <c r="M318" s="7">
        <f t="shared" si="27"/>
        <v>0</v>
      </c>
    </row>
    <row r="319" spans="1:13" x14ac:dyDescent="0.35">
      <c r="A319" s="3" t="s">
        <v>265</v>
      </c>
      <c r="B319" s="3" t="s">
        <v>317</v>
      </c>
      <c r="C319" s="5">
        <v>9113900</v>
      </c>
      <c r="D319" s="5">
        <v>0</v>
      </c>
      <c r="E319" s="5">
        <v>0</v>
      </c>
      <c r="F319" s="5">
        <v>0</v>
      </c>
      <c r="G319" s="5">
        <v>0</v>
      </c>
      <c r="H319" s="5">
        <f t="shared" si="29"/>
        <v>9113900</v>
      </c>
      <c r="I319" s="5">
        <v>18305.82</v>
      </c>
      <c r="J319" s="5">
        <v>4279437.2799999993</v>
      </c>
      <c r="K319" s="5">
        <v>2105349.2700000005</v>
      </c>
      <c r="L319" s="20">
        <v>6403092.3700000001</v>
      </c>
      <c r="M319" s="7">
        <f t="shared" si="27"/>
        <v>0.70256337791724732</v>
      </c>
    </row>
    <row r="320" spans="1:13" x14ac:dyDescent="0.35">
      <c r="A320" s="3" t="s">
        <v>265</v>
      </c>
      <c r="B320" s="3" t="s">
        <v>318</v>
      </c>
      <c r="C320" s="5">
        <v>5666900</v>
      </c>
      <c r="D320" s="5">
        <v>0</v>
      </c>
      <c r="E320" s="5">
        <v>0</v>
      </c>
      <c r="F320" s="5">
        <v>0</v>
      </c>
      <c r="G320" s="5">
        <v>0</v>
      </c>
      <c r="H320" s="5">
        <f t="shared" si="29"/>
        <v>5666900</v>
      </c>
      <c r="I320" s="5">
        <v>1564026</v>
      </c>
      <c r="J320" s="5">
        <v>1444008</v>
      </c>
      <c r="K320" s="5">
        <v>4878008</v>
      </c>
      <c r="L320" s="20">
        <v>7886042</v>
      </c>
      <c r="M320" s="7">
        <f t="shared" si="27"/>
        <v>1.3915971695283136</v>
      </c>
    </row>
    <row r="321" spans="1:13" x14ac:dyDescent="0.35">
      <c r="A321" s="3" t="s">
        <v>265</v>
      </c>
      <c r="B321" s="3" t="s">
        <v>319</v>
      </c>
      <c r="C321" s="5">
        <v>4748900</v>
      </c>
      <c r="D321" s="5">
        <v>0</v>
      </c>
      <c r="E321" s="5">
        <v>0</v>
      </c>
      <c r="F321" s="5">
        <v>0</v>
      </c>
      <c r="G321" s="5">
        <v>0</v>
      </c>
      <c r="H321" s="5">
        <f t="shared" si="29"/>
        <v>4748900</v>
      </c>
      <c r="I321" s="5">
        <v>1149725.01</v>
      </c>
      <c r="J321" s="5">
        <v>1149725.01</v>
      </c>
      <c r="K321" s="5">
        <v>1149725.0099999998</v>
      </c>
      <c r="L321" s="20">
        <v>3449175.03</v>
      </c>
      <c r="M321" s="7">
        <f t="shared" si="27"/>
        <v>0.72631030975594346</v>
      </c>
    </row>
    <row r="322" spans="1:13" x14ac:dyDescent="0.35">
      <c r="A322" s="3" t="s">
        <v>265</v>
      </c>
      <c r="B322" s="3" t="s">
        <v>320</v>
      </c>
      <c r="C322" s="5">
        <v>3783000</v>
      </c>
      <c r="D322" s="5">
        <v>0</v>
      </c>
      <c r="E322" s="5">
        <v>0</v>
      </c>
      <c r="F322" s="5">
        <v>0</v>
      </c>
      <c r="G322" s="5">
        <v>0</v>
      </c>
      <c r="H322" s="5">
        <f t="shared" si="29"/>
        <v>3783000</v>
      </c>
      <c r="I322" s="5">
        <v>59550</v>
      </c>
      <c r="J322" s="5">
        <v>-59550</v>
      </c>
      <c r="K322" s="5">
        <v>0</v>
      </c>
      <c r="L322" s="20">
        <v>0</v>
      </c>
      <c r="M322" s="7">
        <f t="shared" si="27"/>
        <v>0</v>
      </c>
    </row>
    <row r="323" spans="1:13" x14ac:dyDescent="0.35">
      <c r="A323" s="3" t="s">
        <v>265</v>
      </c>
      <c r="B323" s="3" t="s">
        <v>321</v>
      </c>
      <c r="C323" s="5">
        <v>2524600</v>
      </c>
      <c r="D323" s="5">
        <v>0</v>
      </c>
      <c r="E323" s="5">
        <v>0</v>
      </c>
      <c r="F323" s="5">
        <v>0</v>
      </c>
      <c r="G323" s="5">
        <v>0</v>
      </c>
      <c r="H323" s="5">
        <f t="shared" si="29"/>
        <v>2524600</v>
      </c>
      <c r="I323" s="5">
        <v>676997</v>
      </c>
      <c r="J323" s="5">
        <v>676986</v>
      </c>
      <c r="K323" s="5">
        <v>676986</v>
      </c>
      <c r="L323" s="20">
        <v>2030969</v>
      </c>
      <c r="M323" s="7">
        <f t="shared" si="27"/>
        <v>0.80447159946130076</v>
      </c>
    </row>
    <row r="324" spans="1:13" x14ac:dyDescent="0.35">
      <c r="A324" s="3" t="s">
        <v>265</v>
      </c>
      <c r="B324" s="3" t="s">
        <v>322</v>
      </c>
      <c r="C324" s="5">
        <v>2062400</v>
      </c>
      <c r="D324" s="5">
        <v>0</v>
      </c>
      <c r="E324" s="5">
        <v>0</v>
      </c>
      <c r="F324" s="5">
        <v>0</v>
      </c>
      <c r="G324" s="5">
        <v>0</v>
      </c>
      <c r="H324" s="5">
        <f t="shared" si="29"/>
        <v>2062400</v>
      </c>
      <c r="I324" s="5">
        <v>0</v>
      </c>
      <c r="J324" s="5">
        <v>446696.56</v>
      </c>
      <c r="K324" s="5">
        <v>261136.83000000002</v>
      </c>
      <c r="L324" s="20">
        <v>707833.39</v>
      </c>
      <c r="M324" s="7">
        <f t="shared" si="27"/>
        <v>0.34320858708301011</v>
      </c>
    </row>
    <row r="325" spans="1:13" x14ac:dyDescent="0.35">
      <c r="A325" s="3" t="s">
        <v>265</v>
      </c>
      <c r="B325" s="3" t="s">
        <v>323</v>
      </c>
      <c r="C325" s="5">
        <v>174100</v>
      </c>
      <c r="D325" s="5">
        <v>0</v>
      </c>
      <c r="E325" s="5">
        <v>0</v>
      </c>
      <c r="F325" s="5">
        <v>0</v>
      </c>
      <c r="G325" s="5">
        <v>0</v>
      </c>
      <c r="H325" s="5">
        <f t="shared" si="29"/>
        <v>174100</v>
      </c>
      <c r="I325" s="5">
        <v>0</v>
      </c>
      <c r="J325" s="5">
        <v>0</v>
      </c>
      <c r="K325" s="5">
        <v>0</v>
      </c>
      <c r="L325" s="20">
        <v>0</v>
      </c>
      <c r="M325" s="7">
        <f t="shared" si="27"/>
        <v>0</v>
      </c>
    </row>
    <row r="326" spans="1:13" x14ac:dyDescent="0.35">
      <c r="A326" s="3" t="s">
        <v>265</v>
      </c>
      <c r="B326" s="3" t="s">
        <v>46</v>
      </c>
      <c r="C326" s="5">
        <v>624864492</v>
      </c>
      <c r="D326" s="5">
        <v>0</v>
      </c>
      <c r="E326" s="5">
        <v>98470000</v>
      </c>
      <c r="F326" s="5">
        <v>0</v>
      </c>
      <c r="G326" s="5">
        <v>98470000</v>
      </c>
      <c r="H326" s="5">
        <f t="shared" si="29"/>
        <v>723334492</v>
      </c>
      <c r="I326" s="5">
        <v>225324785.45000076</v>
      </c>
      <c r="J326" s="5">
        <v>227944439.1099987</v>
      </c>
      <c r="K326" s="5">
        <v>260347937.20000458</v>
      </c>
      <c r="L326" s="20">
        <f>SUM(I326:K326)</f>
        <v>713617161.76000404</v>
      </c>
      <c r="M326" s="7">
        <f t="shared" ref="M326:M388" si="30">L326/H326</f>
        <v>0.98656592441329904</v>
      </c>
    </row>
    <row r="327" spans="1:13" x14ac:dyDescent="0.35">
      <c r="A327" s="3" t="s">
        <v>265</v>
      </c>
      <c r="B327" s="4" t="s">
        <v>47</v>
      </c>
      <c r="C327" s="24">
        <f>SUM(C269:C326)</f>
        <v>64249141992</v>
      </c>
      <c r="D327" s="24">
        <f t="shared" ref="D327:L327" si="31">SUM(D269:D326)</f>
        <v>4500000</v>
      </c>
      <c r="E327" s="25">
        <f t="shared" si="31"/>
        <v>-6155000</v>
      </c>
      <c r="F327" s="25">
        <f t="shared" si="31"/>
        <v>-4257800</v>
      </c>
      <c r="G327" s="25">
        <v>-5912800</v>
      </c>
      <c r="H327" s="24">
        <f t="shared" si="31"/>
        <v>64243229192</v>
      </c>
      <c r="I327" s="24">
        <f t="shared" si="31"/>
        <v>14920344792.43</v>
      </c>
      <c r="J327" s="24">
        <f t="shared" si="31"/>
        <v>15723605933.16</v>
      </c>
      <c r="K327" s="24">
        <f t="shared" si="31"/>
        <v>15720549182.110001</v>
      </c>
      <c r="L327" s="26">
        <f t="shared" si="31"/>
        <v>46364499907.699997</v>
      </c>
      <c r="M327" s="11">
        <f t="shared" si="30"/>
        <v>0.72170251232442117</v>
      </c>
    </row>
    <row r="328" spans="1:13" x14ac:dyDescent="0.35">
      <c r="A328" s="3" t="s">
        <v>324</v>
      </c>
      <c r="B328" s="4" t="s">
        <v>325</v>
      </c>
      <c r="C328" s="40"/>
      <c r="D328" s="40"/>
      <c r="E328" s="40"/>
      <c r="F328" s="40"/>
      <c r="G328" s="40"/>
      <c r="H328" s="40"/>
      <c r="I328" s="40"/>
      <c r="J328" s="40"/>
      <c r="K328" s="40"/>
      <c r="L328" s="41"/>
      <c r="M328" s="7"/>
    </row>
    <row r="329" spans="1:13" x14ac:dyDescent="0.35">
      <c r="A329" s="3" t="s">
        <v>324</v>
      </c>
      <c r="B329" s="3" t="s">
        <v>326</v>
      </c>
      <c r="C329" s="5">
        <v>270804600</v>
      </c>
      <c r="D329" s="5">
        <v>0</v>
      </c>
      <c r="E329" s="5">
        <v>0</v>
      </c>
      <c r="F329" s="5">
        <v>0</v>
      </c>
      <c r="G329" s="5">
        <v>0</v>
      </c>
      <c r="H329" s="5">
        <f>C329+G329</f>
        <v>270804600</v>
      </c>
      <c r="I329" s="5">
        <v>0</v>
      </c>
      <c r="J329" s="5">
        <v>0</v>
      </c>
      <c r="K329" s="5">
        <v>135402300</v>
      </c>
      <c r="L329" s="20">
        <v>135402300</v>
      </c>
      <c r="M329" s="7">
        <f t="shared" si="30"/>
        <v>0.5</v>
      </c>
    </row>
    <row r="330" spans="1:13" x14ac:dyDescent="0.35">
      <c r="A330" s="3" t="s">
        <v>324</v>
      </c>
      <c r="B330" s="3" t="s">
        <v>327</v>
      </c>
      <c r="C330" s="5">
        <v>201669000</v>
      </c>
      <c r="D330" s="5">
        <v>0</v>
      </c>
      <c r="E330" s="5">
        <v>0</v>
      </c>
      <c r="F330" s="5">
        <v>0</v>
      </c>
      <c r="G330" s="5">
        <v>0</v>
      </c>
      <c r="H330" s="5">
        <f t="shared" ref="H330:H368" si="32">C330+G330</f>
        <v>201669000</v>
      </c>
      <c r="I330" s="5">
        <v>0</v>
      </c>
      <c r="J330" s="5">
        <v>0</v>
      </c>
      <c r="K330" s="5">
        <v>100834500</v>
      </c>
      <c r="L330" s="20">
        <v>100834500</v>
      </c>
      <c r="M330" s="7">
        <f t="shared" si="30"/>
        <v>0.5</v>
      </c>
    </row>
    <row r="331" spans="1:13" x14ac:dyDescent="0.35">
      <c r="A331" s="3" t="s">
        <v>324</v>
      </c>
      <c r="B331" s="3" t="s">
        <v>328</v>
      </c>
      <c r="C331" s="5">
        <v>178557000</v>
      </c>
      <c r="D331" s="5">
        <v>0</v>
      </c>
      <c r="E331" s="5">
        <v>0</v>
      </c>
      <c r="F331" s="5">
        <v>0</v>
      </c>
      <c r="G331" s="5">
        <v>0</v>
      </c>
      <c r="H331" s="5">
        <f t="shared" si="32"/>
        <v>178557000</v>
      </c>
      <c r="I331" s="5">
        <v>3389250</v>
      </c>
      <c r="J331" s="5">
        <v>28389250</v>
      </c>
      <c r="K331" s="5">
        <v>146778500</v>
      </c>
      <c r="L331" s="20">
        <v>178557000</v>
      </c>
      <c r="M331" s="7">
        <f t="shared" si="30"/>
        <v>1</v>
      </c>
    </row>
    <row r="332" spans="1:13" x14ac:dyDescent="0.35">
      <c r="A332" s="3" t="s">
        <v>324</v>
      </c>
      <c r="B332" s="3" t="s">
        <v>329</v>
      </c>
      <c r="C332" s="5">
        <v>150000000</v>
      </c>
      <c r="D332" s="5">
        <v>0</v>
      </c>
      <c r="E332" s="5">
        <v>0</v>
      </c>
      <c r="F332" s="21">
        <v>-80000000</v>
      </c>
      <c r="G332" s="21">
        <v>-80000000</v>
      </c>
      <c r="H332" s="5">
        <f t="shared" si="32"/>
        <v>70000000</v>
      </c>
      <c r="I332" s="5">
        <v>0</v>
      </c>
      <c r="J332" s="5">
        <v>0</v>
      </c>
      <c r="K332" s="5">
        <v>0</v>
      </c>
      <c r="L332" s="20">
        <v>0</v>
      </c>
      <c r="M332" s="7">
        <f t="shared" si="30"/>
        <v>0</v>
      </c>
    </row>
    <row r="333" spans="1:13" x14ac:dyDescent="0.35">
      <c r="A333" s="3" t="s">
        <v>324</v>
      </c>
      <c r="B333" s="3" t="s">
        <v>330</v>
      </c>
      <c r="C333" s="5">
        <v>100500000</v>
      </c>
      <c r="D333" s="5">
        <v>0</v>
      </c>
      <c r="E333" s="5">
        <v>0</v>
      </c>
      <c r="F333" s="5">
        <v>0</v>
      </c>
      <c r="G333" s="5">
        <v>0</v>
      </c>
      <c r="H333" s="5">
        <f t="shared" si="32"/>
        <v>100500000</v>
      </c>
      <c r="I333" s="5">
        <v>34000</v>
      </c>
      <c r="J333" s="5">
        <v>173571</v>
      </c>
      <c r="K333" s="5">
        <v>-114571</v>
      </c>
      <c r="L333" s="20">
        <v>93000</v>
      </c>
      <c r="M333" s="7">
        <f t="shared" si="30"/>
        <v>9.2537313432835817E-4</v>
      </c>
    </row>
    <row r="334" spans="1:13" x14ac:dyDescent="0.35">
      <c r="A334" s="3" t="s">
        <v>324</v>
      </c>
      <c r="B334" s="3" t="s">
        <v>331</v>
      </c>
      <c r="C334" s="5">
        <v>75698400</v>
      </c>
      <c r="D334" s="5">
        <v>0</v>
      </c>
      <c r="E334" s="5">
        <v>0</v>
      </c>
      <c r="F334" s="5">
        <v>0</v>
      </c>
      <c r="G334" s="5">
        <v>0</v>
      </c>
      <c r="H334" s="5">
        <f t="shared" si="32"/>
        <v>75698400</v>
      </c>
      <c r="I334" s="5">
        <v>0</v>
      </c>
      <c r="J334" s="5">
        <v>0</v>
      </c>
      <c r="K334" s="5">
        <v>37849200</v>
      </c>
      <c r="L334" s="20">
        <v>37849200</v>
      </c>
      <c r="M334" s="7">
        <f t="shared" si="30"/>
        <v>0.5</v>
      </c>
    </row>
    <row r="335" spans="1:13" x14ac:dyDescent="0.35">
      <c r="A335" s="3" t="s">
        <v>324</v>
      </c>
      <c r="B335" s="3" t="s">
        <v>332</v>
      </c>
      <c r="C335" s="5">
        <v>64937400</v>
      </c>
      <c r="D335" s="5">
        <v>0</v>
      </c>
      <c r="E335" s="5">
        <v>0</v>
      </c>
      <c r="F335" s="5">
        <v>0</v>
      </c>
      <c r="G335" s="5">
        <v>0</v>
      </c>
      <c r="H335" s="5">
        <f t="shared" si="32"/>
        <v>64937400</v>
      </c>
      <c r="I335" s="5">
        <v>45715500</v>
      </c>
      <c r="J335" s="5">
        <v>11389400</v>
      </c>
      <c r="K335" s="5">
        <v>7832500</v>
      </c>
      <c r="L335" s="20">
        <v>64937400</v>
      </c>
      <c r="M335" s="7">
        <f t="shared" si="30"/>
        <v>1</v>
      </c>
    </row>
    <row r="336" spans="1:13" x14ac:dyDescent="0.35">
      <c r="A336" s="3" t="s">
        <v>324</v>
      </c>
      <c r="B336" s="3" t="s">
        <v>333</v>
      </c>
      <c r="C336" s="5">
        <v>50000000</v>
      </c>
      <c r="D336" s="5">
        <v>0</v>
      </c>
      <c r="E336" s="5">
        <v>0</v>
      </c>
      <c r="F336" s="5">
        <v>0</v>
      </c>
      <c r="G336" s="5">
        <v>0</v>
      </c>
      <c r="H336" s="5">
        <f t="shared" si="32"/>
        <v>50000000</v>
      </c>
      <c r="I336" s="5">
        <v>0</v>
      </c>
      <c r="J336" s="5">
        <v>0</v>
      </c>
      <c r="K336" s="5">
        <v>0</v>
      </c>
      <c r="L336" s="20">
        <v>0</v>
      </c>
      <c r="M336" s="7">
        <f t="shared" si="30"/>
        <v>0</v>
      </c>
    </row>
    <row r="337" spans="1:13" x14ac:dyDescent="0.35">
      <c r="A337" s="3" t="s">
        <v>324</v>
      </c>
      <c r="B337" s="3" t="s">
        <v>334</v>
      </c>
      <c r="C337" s="5">
        <v>49558000</v>
      </c>
      <c r="D337" s="5">
        <v>0</v>
      </c>
      <c r="E337" s="5">
        <v>0</v>
      </c>
      <c r="F337" s="5">
        <v>0</v>
      </c>
      <c r="G337" s="5">
        <v>0</v>
      </c>
      <c r="H337" s="5">
        <f t="shared" si="32"/>
        <v>49558000</v>
      </c>
      <c r="I337" s="5">
        <v>0</v>
      </c>
      <c r="J337" s="5">
        <v>0</v>
      </c>
      <c r="K337" s="5">
        <v>24779000</v>
      </c>
      <c r="L337" s="20">
        <v>24779000</v>
      </c>
      <c r="M337" s="7">
        <f t="shared" si="30"/>
        <v>0.5</v>
      </c>
    </row>
    <row r="338" spans="1:13" x14ac:dyDescent="0.35">
      <c r="A338" s="3" t="s">
        <v>324</v>
      </c>
      <c r="B338" s="3" t="s">
        <v>335</v>
      </c>
      <c r="C338" s="5">
        <v>35005200</v>
      </c>
      <c r="D338" s="5">
        <v>0</v>
      </c>
      <c r="E338" s="5">
        <v>0</v>
      </c>
      <c r="F338" s="5">
        <v>0</v>
      </c>
      <c r="G338" s="5">
        <v>0</v>
      </c>
      <c r="H338" s="5">
        <f t="shared" si="32"/>
        <v>35005200</v>
      </c>
      <c r="I338" s="5">
        <v>10617844</v>
      </c>
      <c r="J338" s="5">
        <v>11115132</v>
      </c>
      <c r="K338" s="5">
        <v>8897098</v>
      </c>
      <c r="L338" s="20">
        <v>30630074</v>
      </c>
      <c r="M338" s="7">
        <f t="shared" si="30"/>
        <v>0.87501496920457533</v>
      </c>
    </row>
    <row r="339" spans="1:13" x14ac:dyDescent="0.35">
      <c r="A339" s="3" t="s">
        <v>324</v>
      </c>
      <c r="B339" s="3" t="s">
        <v>336</v>
      </c>
      <c r="C339" s="5">
        <v>32967500</v>
      </c>
      <c r="D339" s="5">
        <v>0</v>
      </c>
      <c r="E339" s="5">
        <v>0</v>
      </c>
      <c r="F339" s="5">
        <v>0</v>
      </c>
      <c r="G339" s="5">
        <v>0</v>
      </c>
      <c r="H339" s="5">
        <f t="shared" si="32"/>
        <v>32967500</v>
      </c>
      <c r="I339" s="5">
        <v>8500000</v>
      </c>
      <c r="J339" s="5">
        <v>10000000</v>
      </c>
      <c r="K339" s="5">
        <v>14467500</v>
      </c>
      <c r="L339" s="20">
        <v>32967500</v>
      </c>
      <c r="M339" s="7">
        <f t="shared" si="30"/>
        <v>1</v>
      </c>
    </row>
    <row r="340" spans="1:13" x14ac:dyDescent="0.35">
      <c r="A340" s="3" t="s">
        <v>324</v>
      </c>
      <c r="B340" s="3" t="s">
        <v>337</v>
      </c>
      <c r="C340" s="5">
        <v>28450300</v>
      </c>
      <c r="D340" s="5">
        <v>0</v>
      </c>
      <c r="E340" s="5">
        <v>0</v>
      </c>
      <c r="F340" s="5">
        <v>0</v>
      </c>
      <c r="G340" s="5">
        <v>0</v>
      </c>
      <c r="H340" s="5">
        <f t="shared" si="32"/>
        <v>28450300</v>
      </c>
      <c r="I340" s="5">
        <v>10500000</v>
      </c>
      <c r="J340" s="5">
        <v>17950300</v>
      </c>
      <c r="K340" s="5">
        <v>0</v>
      </c>
      <c r="L340" s="20">
        <v>28450300</v>
      </c>
      <c r="M340" s="7">
        <f t="shared" si="30"/>
        <v>1</v>
      </c>
    </row>
    <row r="341" spans="1:13" x14ac:dyDescent="0.35">
      <c r="A341" s="3" t="s">
        <v>324</v>
      </c>
      <c r="B341" s="3" t="s">
        <v>338</v>
      </c>
      <c r="C341" s="5">
        <v>27354000</v>
      </c>
      <c r="D341" s="5">
        <v>0</v>
      </c>
      <c r="E341" s="5">
        <v>0</v>
      </c>
      <c r="F341" s="5">
        <v>0</v>
      </c>
      <c r="G341" s="5">
        <v>0</v>
      </c>
      <c r="H341" s="5">
        <f t="shared" si="32"/>
        <v>27354000</v>
      </c>
      <c r="I341" s="5">
        <v>4660764.24</v>
      </c>
      <c r="J341" s="5">
        <v>1781514.5499999998</v>
      </c>
      <c r="K341" s="5">
        <v>3822211.2</v>
      </c>
      <c r="L341" s="20">
        <v>10264489.99</v>
      </c>
      <c r="M341" s="7">
        <f t="shared" si="30"/>
        <v>0.37524639869854504</v>
      </c>
    </row>
    <row r="342" spans="1:13" x14ac:dyDescent="0.35">
      <c r="A342" s="3" t="s">
        <v>324</v>
      </c>
      <c r="B342" s="3" t="s">
        <v>339</v>
      </c>
      <c r="C342" s="5">
        <v>27280900</v>
      </c>
      <c r="D342" s="5">
        <v>0</v>
      </c>
      <c r="E342" s="5">
        <v>0</v>
      </c>
      <c r="F342" s="5">
        <v>0</v>
      </c>
      <c r="G342" s="5">
        <v>0</v>
      </c>
      <c r="H342" s="5">
        <f t="shared" si="32"/>
        <v>27280900</v>
      </c>
      <c r="I342" s="5">
        <v>20500000</v>
      </c>
      <c r="J342" s="5">
        <v>6780900</v>
      </c>
      <c r="K342" s="5">
        <v>0</v>
      </c>
      <c r="L342" s="20">
        <v>27280900</v>
      </c>
      <c r="M342" s="7">
        <f t="shared" si="30"/>
        <v>1</v>
      </c>
    </row>
    <row r="343" spans="1:13" x14ac:dyDescent="0.35">
      <c r="A343" s="3" t="s">
        <v>324</v>
      </c>
      <c r="B343" s="3" t="s">
        <v>340</v>
      </c>
      <c r="C343" s="5">
        <v>25394600</v>
      </c>
      <c r="D343" s="5">
        <v>0</v>
      </c>
      <c r="E343" s="5">
        <v>0</v>
      </c>
      <c r="F343" s="5">
        <v>0</v>
      </c>
      <c r="G343" s="5">
        <v>0</v>
      </c>
      <c r="H343" s="5">
        <f t="shared" si="32"/>
        <v>25394600</v>
      </c>
      <c r="I343" s="5">
        <v>1646071</v>
      </c>
      <c r="J343" s="5">
        <v>462255</v>
      </c>
      <c r="K343" s="5">
        <v>24383507</v>
      </c>
      <c r="L343" s="20">
        <v>26491833</v>
      </c>
      <c r="M343" s="7">
        <f t="shared" si="30"/>
        <v>1.043207335417766</v>
      </c>
    </row>
    <row r="344" spans="1:13" x14ac:dyDescent="0.35">
      <c r="A344" s="3" t="s">
        <v>324</v>
      </c>
      <c r="B344" s="3" t="s">
        <v>341</v>
      </c>
      <c r="C344" s="5">
        <v>24870400</v>
      </c>
      <c r="D344" s="5">
        <v>0</v>
      </c>
      <c r="E344" s="5">
        <v>0</v>
      </c>
      <c r="F344" s="5">
        <v>0</v>
      </c>
      <c r="G344" s="5">
        <v>0</v>
      </c>
      <c r="H344" s="5">
        <f t="shared" si="32"/>
        <v>24870400</v>
      </c>
      <c r="I344" s="5">
        <v>2688381</v>
      </c>
      <c r="J344" s="5">
        <v>6060040</v>
      </c>
      <c r="K344" s="5">
        <v>-3314046</v>
      </c>
      <c r="L344" s="20">
        <v>5434375</v>
      </c>
      <c r="M344" s="7">
        <f t="shared" si="30"/>
        <v>0.21850774414565105</v>
      </c>
    </row>
    <row r="345" spans="1:13" x14ac:dyDescent="0.35">
      <c r="A345" s="3" t="s">
        <v>324</v>
      </c>
      <c r="B345" s="3" t="s">
        <v>342</v>
      </c>
      <c r="C345" s="5">
        <v>24274200</v>
      </c>
      <c r="D345" s="5">
        <v>0</v>
      </c>
      <c r="E345" s="5">
        <v>0</v>
      </c>
      <c r="F345" s="5">
        <v>0</v>
      </c>
      <c r="G345" s="5">
        <v>0</v>
      </c>
      <c r="H345" s="5">
        <f t="shared" si="32"/>
        <v>24274200</v>
      </c>
      <c r="I345" s="5">
        <v>2056517.13</v>
      </c>
      <c r="J345" s="5">
        <v>3037832.0600000005</v>
      </c>
      <c r="K345" s="5">
        <v>502827.62999999989</v>
      </c>
      <c r="L345" s="20">
        <v>5597176.8200000003</v>
      </c>
      <c r="M345" s="7">
        <f t="shared" si="30"/>
        <v>0.23058130937373839</v>
      </c>
    </row>
    <row r="346" spans="1:13" x14ac:dyDescent="0.35">
      <c r="A346" s="3" t="s">
        <v>324</v>
      </c>
      <c r="B346" s="3" t="s">
        <v>343</v>
      </c>
      <c r="C346" s="5">
        <v>21072300</v>
      </c>
      <c r="D346" s="5">
        <v>0</v>
      </c>
      <c r="E346" s="5">
        <v>0</v>
      </c>
      <c r="F346" s="5">
        <v>0</v>
      </c>
      <c r="G346" s="5">
        <v>0</v>
      </c>
      <c r="H346" s="5">
        <f t="shared" si="32"/>
        <v>21072300</v>
      </c>
      <c r="I346" s="5">
        <v>21072300</v>
      </c>
      <c r="J346" s="5">
        <v>0</v>
      </c>
      <c r="K346" s="5">
        <v>0</v>
      </c>
      <c r="L346" s="20">
        <v>21072300</v>
      </c>
      <c r="M346" s="7">
        <f t="shared" si="30"/>
        <v>1</v>
      </c>
    </row>
    <row r="347" spans="1:13" x14ac:dyDescent="0.35">
      <c r="A347" s="3" t="s">
        <v>324</v>
      </c>
      <c r="B347" s="3" t="s">
        <v>344</v>
      </c>
      <c r="C347" s="5">
        <v>19500000</v>
      </c>
      <c r="D347" s="5">
        <v>0</v>
      </c>
      <c r="E347" s="5">
        <v>30000000</v>
      </c>
      <c r="F347" s="5">
        <v>0</v>
      </c>
      <c r="G347" s="5">
        <v>30000000</v>
      </c>
      <c r="H347" s="5">
        <f t="shared" si="32"/>
        <v>49500000</v>
      </c>
      <c r="I347" s="5">
        <v>399480</v>
      </c>
      <c r="J347" s="5">
        <v>8040260</v>
      </c>
      <c r="K347" s="5">
        <v>19348870</v>
      </c>
      <c r="L347" s="20">
        <v>27788610</v>
      </c>
      <c r="M347" s="7">
        <f t="shared" si="30"/>
        <v>0.56138606060606056</v>
      </c>
    </row>
    <row r="348" spans="1:13" x14ac:dyDescent="0.35">
      <c r="A348" s="3" t="s">
        <v>324</v>
      </c>
      <c r="B348" s="3" t="s">
        <v>345</v>
      </c>
      <c r="C348" s="5">
        <v>19364100</v>
      </c>
      <c r="D348" s="5">
        <v>0</v>
      </c>
      <c r="E348" s="5">
        <v>0</v>
      </c>
      <c r="F348" s="5">
        <v>0</v>
      </c>
      <c r="G348" s="5">
        <v>0</v>
      </c>
      <c r="H348" s="5">
        <f t="shared" si="32"/>
        <v>19364100</v>
      </c>
      <c r="I348" s="5">
        <v>19364100</v>
      </c>
      <c r="J348" s="5">
        <v>0</v>
      </c>
      <c r="K348" s="5">
        <v>0</v>
      </c>
      <c r="L348" s="20">
        <v>19364100</v>
      </c>
      <c r="M348" s="7">
        <f t="shared" si="30"/>
        <v>1</v>
      </c>
    </row>
    <row r="349" spans="1:13" x14ac:dyDescent="0.35">
      <c r="A349" s="3" t="s">
        <v>324</v>
      </c>
      <c r="B349" s="3" t="s">
        <v>346</v>
      </c>
      <c r="C349" s="5">
        <v>11601000</v>
      </c>
      <c r="D349" s="5">
        <v>0</v>
      </c>
      <c r="E349" s="5">
        <v>0</v>
      </c>
      <c r="F349" s="5">
        <v>0</v>
      </c>
      <c r="G349" s="5">
        <v>0</v>
      </c>
      <c r="H349" s="5">
        <f t="shared" si="32"/>
        <v>11601000</v>
      </c>
      <c r="I349" s="5">
        <v>0</v>
      </c>
      <c r="J349" s="5">
        <v>0</v>
      </c>
      <c r="K349" s="5">
        <v>0</v>
      </c>
      <c r="L349" s="20">
        <v>0</v>
      </c>
      <c r="M349" s="7">
        <f t="shared" si="30"/>
        <v>0</v>
      </c>
    </row>
    <row r="350" spans="1:13" x14ac:dyDescent="0.35">
      <c r="A350" s="3" t="s">
        <v>324</v>
      </c>
      <c r="B350" s="3" t="s">
        <v>347</v>
      </c>
      <c r="C350" s="5">
        <v>7122800</v>
      </c>
      <c r="D350" s="5">
        <v>0</v>
      </c>
      <c r="E350" s="5">
        <v>0</v>
      </c>
      <c r="F350" s="5">
        <v>0</v>
      </c>
      <c r="G350" s="5">
        <v>0</v>
      </c>
      <c r="H350" s="5">
        <f t="shared" si="32"/>
        <v>7122800</v>
      </c>
      <c r="I350" s="5">
        <v>4000000</v>
      </c>
      <c r="J350" s="5">
        <v>3122800</v>
      </c>
      <c r="K350" s="5">
        <v>0</v>
      </c>
      <c r="L350" s="20">
        <v>7122800</v>
      </c>
      <c r="M350" s="7">
        <f t="shared" si="30"/>
        <v>1</v>
      </c>
    </row>
    <row r="351" spans="1:13" x14ac:dyDescent="0.35">
      <c r="A351" s="3" t="s">
        <v>324</v>
      </c>
      <c r="B351" s="3" t="s">
        <v>348</v>
      </c>
      <c r="C351" s="5">
        <v>7000000</v>
      </c>
      <c r="D351" s="5">
        <v>0</v>
      </c>
      <c r="E351" s="5">
        <v>0</v>
      </c>
      <c r="F351" s="5">
        <v>0</v>
      </c>
      <c r="G351" s="5">
        <v>0</v>
      </c>
      <c r="H351" s="5">
        <f t="shared" si="32"/>
        <v>7000000</v>
      </c>
      <c r="I351" s="5">
        <v>0</v>
      </c>
      <c r="J351" s="5">
        <v>4916666</v>
      </c>
      <c r="K351" s="5">
        <v>2083334</v>
      </c>
      <c r="L351" s="20">
        <v>7000000</v>
      </c>
      <c r="M351" s="7">
        <f t="shared" si="30"/>
        <v>1</v>
      </c>
    </row>
    <row r="352" spans="1:13" x14ac:dyDescent="0.35">
      <c r="A352" s="3" t="s">
        <v>324</v>
      </c>
      <c r="B352" s="3" t="s">
        <v>349</v>
      </c>
      <c r="C352" s="5">
        <v>7000000</v>
      </c>
      <c r="D352" s="5">
        <v>0</v>
      </c>
      <c r="E352" s="5">
        <v>0</v>
      </c>
      <c r="F352" s="5">
        <v>0</v>
      </c>
      <c r="G352" s="5">
        <v>0</v>
      </c>
      <c r="H352" s="5">
        <f t="shared" si="32"/>
        <v>7000000</v>
      </c>
      <c r="I352" s="5">
        <v>0</v>
      </c>
      <c r="J352" s="5">
        <v>0</v>
      </c>
      <c r="K352" s="5">
        <v>0</v>
      </c>
      <c r="L352" s="20">
        <v>0</v>
      </c>
      <c r="M352" s="7">
        <f t="shared" si="30"/>
        <v>0</v>
      </c>
    </row>
    <row r="353" spans="1:13" x14ac:dyDescent="0.35">
      <c r="A353" s="3" t="s">
        <v>324</v>
      </c>
      <c r="B353" s="3" t="s">
        <v>350</v>
      </c>
      <c r="C353" s="5">
        <v>6828900</v>
      </c>
      <c r="D353" s="5">
        <v>0</v>
      </c>
      <c r="E353" s="5">
        <v>0</v>
      </c>
      <c r="F353" s="5">
        <v>0</v>
      </c>
      <c r="G353" s="5">
        <v>0</v>
      </c>
      <c r="H353" s="5">
        <f t="shared" si="32"/>
        <v>6828900</v>
      </c>
      <c r="I353" s="5">
        <v>6828900</v>
      </c>
      <c r="J353" s="5">
        <v>0</v>
      </c>
      <c r="K353" s="5">
        <v>0</v>
      </c>
      <c r="L353" s="20">
        <v>6828900</v>
      </c>
      <c r="M353" s="7">
        <f t="shared" si="30"/>
        <v>1</v>
      </c>
    </row>
    <row r="354" spans="1:13" x14ac:dyDescent="0.35">
      <c r="A354" s="3" t="s">
        <v>324</v>
      </c>
      <c r="B354" s="3" t="s">
        <v>351</v>
      </c>
      <c r="C354" s="5">
        <v>5730600</v>
      </c>
      <c r="D354" s="5">
        <v>0</v>
      </c>
      <c r="E354" s="5">
        <v>0</v>
      </c>
      <c r="F354" s="5">
        <v>0</v>
      </c>
      <c r="G354" s="5">
        <v>0</v>
      </c>
      <c r="H354" s="5">
        <f t="shared" si="32"/>
        <v>5730600</v>
      </c>
      <c r="I354" s="5">
        <v>0</v>
      </c>
      <c r="J354" s="5">
        <v>5769797</v>
      </c>
      <c r="K354" s="5">
        <v>173131</v>
      </c>
      <c r="L354" s="20">
        <v>5942928</v>
      </c>
      <c r="M354" s="7">
        <f t="shared" si="30"/>
        <v>1.0370516176316615</v>
      </c>
    </row>
    <row r="355" spans="1:13" x14ac:dyDescent="0.35">
      <c r="A355" s="3" t="s">
        <v>324</v>
      </c>
      <c r="B355" s="3" t="s">
        <v>352</v>
      </c>
      <c r="C355" s="5">
        <v>4405900</v>
      </c>
      <c r="D355" s="5">
        <v>0</v>
      </c>
      <c r="E355" s="5">
        <v>0</v>
      </c>
      <c r="F355" s="5">
        <v>0</v>
      </c>
      <c r="G355" s="5">
        <v>0</v>
      </c>
      <c r="H355" s="5">
        <f t="shared" si="32"/>
        <v>4405900</v>
      </c>
      <c r="I355" s="5">
        <v>0</v>
      </c>
      <c r="J355" s="5">
        <v>0</v>
      </c>
      <c r="K355" s="5">
        <v>2202950</v>
      </c>
      <c r="L355" s="20">
        <v>2202950</v>
      </c>
      <c r="M355" s="7">
        <f t="shared" si="30"/>
        <v>0.5</v>
      </c>
    </row>
    <row r="356" spans="1:13" x14ac:dyDescent="0.35">
      <c r="A356" s="3" t="s">
        <v>324</v>
      </c>
      <c r="B356" s="3" t="s">
        <v>353</v>
      </c>
      <c r="C356" s="5">
        <v>4036000</v>
      </c>
      <c r="D356" s="5">
        <v>0</v>
      </c>
      <c r="E356" s="5">
        <v>0</v>
      </c>
      <c r="F356" s="5">
        <v>0</v>
      </c>
      <c r="G356" s="5">
        <v>0</v>
      </c>
      <c r="H356" s="5">
        <f t="shared" si="32"/>
        <v>4036000</v>
      </c>
      <c r="I356" s="5">
        <v>1250000</v>
      </c>
      <c r="J356" s="5">
        <v>1857360</v>
      </c>
      <c r="K356" s="5">
        <v>928680</v>
      </c>
      <c r="L356" s="20">
        <v>4036040</v>
      </c>
      <c r="M356" s="7">
        <f t="shared" si="30"/>
        <v>1.0000099108027751</v>
      </c>
    </row>
    <row r="357" spans="1:13" x14ac:dyDescent="0.35">
      <c r="A357" s="3" t="s">
        <v>324</v>
      </c>
      <c r="B357" s="3" t="s">
        <v>354</v>
      </c>
      <c r="C357" s="5">
        <v>3829300</v>
      </c>
      <c r="D357" s="5">
        <v>0</v>
      </c>
      <c r="E357" s="5">
        <v>0</v>
      </c>
      <c r="F357" s="5">
        <v>0</v>
      </c>
      <c r="G357" s="5">
        <v>0</v>
      </c>
      <c r="H357" s="5">
        <f t="shared" si="32"/>
        <v>3829300</v>
      </c>
      <c r="I357" s="5">
        <v>972352</v>
      </c>
      <c r="J357" s="5">
        <v>952325</v>
      </c>
      <c r="K357" s="5">
        <v>1904623</v>
      </c>
      <c r="L357" s="20">
        <v>3829300</v>
      </c>
      <c r="M357" s="7">
        <f t="shared" si="30"/>
        <v>1</v>
      </c>
    </row>
    <row r="358" spans="1:13" x14ac:dyDescent="0.35">
      <c r="A358" s="3" t="s">
        <v>324</v>
      </c>
      <c r="B358" s="3" t="s">
        <v>355</v>
      </c>
      <c r="C358" s="5">
        <v>3328800</v>
      </c>
      <c r="D358" s="5">
        <v>0</v>
      </c>
      <c r="E358" s="5">
        <v>0</v>
      </c>
      <c r="F358" s="5">
        <v>0</v>
      </c>
      <c r="G358" s="5">
        <v>0</v>
      </c>
      <c r="H358" s="5">
        <f t="shared" si="32"/>
        <v>3328800</v>
      </c>
      <c r="I358" s="5">
        <v>1537285</v>
      </c>
      <c r="J358" s="5">
        <v>1724939</v>
      </c>
      <c r="K358" s="5">
        <v>66576</v>
      </c>
      <c r="L358" s="20">
        <v>3328800</v>
      </c>
      <c r="M358" s="7">
        <f t="shared" si="30"/>
        <v>1</v>
      </c>
    </row>
    <row r="359" spans="1:13" x14ac:dyDescent="0.35">
      <c r="A359" s="3" t="s">
        <v>324</v>
      </c>
      <c r="B359" s="3" t="s">
        <v>356</v>
      </c>
      <c r="C359" s="5">
        <v>2500000</v>
      </c>
      <c r="D359" s="5">
        <v>0</v>
      </c>
      <c r="E359" s="5">
        <v>0</v>
      </c>
      <c r="F359" s="5">
        <v>0</v>
      </c>
      <c r="G359" s="5">
        <v>0</v>
      </c>
      <c r="H359" s="5">
        <f t="shared" si="32"/>
        <v>2500000</v>
      </c>
      <c r="I359" s="5">
        <v>0</v>
      </c>
      <c r="J359" s="5">
        <v>1277910</v>
      </c>
      <c r="K359" s="5">
        <v>-860986</v>
      </c>
      <c r="L359" s="20">
        <v>416924</v>
      </c>
      <c r="M359" s="7">
        <f t="shared" si="30"/>
        <v>0.16676959999999999</v>
      </c>
    </row>
    <row r="360" spans="1:13" x14ac:dyDescent="0.35">
      <c r="A360" s="3" t="s">
        <v>324</v>
      </c>
      <c r="B360" s="3" t="s">
        <v>357</v>
      </c>
      <c r="C360" s="5">
        <v>2245800</v>
      </c>
      <c r="D360" s="5">
        <v>0</v>
      </c>
      <c r="E360" s="5">
        <v>0</v>
      </c>
      <c r="F360" s="5">
        <v>0</v>
      </c>
      <c r="G360" s="5">
        <v>0</v>
      </c>
      <c r="H360" s="5">
        <f t="shared" si="32"/>
        <v>2245800</v>
      </c>
      <c r="I360" s="5">
        <v>7000</v>
      </c>
      <c r="J360" s="5">
        <v>2115000</v>
      </c>
      <c r="K360" s="5">
        <v>20000</v>
      </c>
      <c r="L360" s="20">
        <v>2142000</v>
      </c>
      <c r="M360" s="7">
        <f t="shared" si="30"/>
        <v>0.95378039006144799</v>
      </c>
    </row>
    <row r="361" spans="1:13" x14ac:dyDescent="0.35">
      <c r="A361" s="3" t="s">
        <v>324</v>
      </c>
      <c r="B361" s="3" t="s">
        <v>358</v>
      </c>
      <c r="C361" s="5">
        <v>2070000</v>
      </c>
      <c r="D361" s="5">
        <v>0</v>
      </c>
      <c r="E361" s="5">
        <v>0</v>
      </c>
      <c r="F361" s="5">
        <v>0</v>
      </c>
      <c r="G361" s="5">
        <v>0</v>
      </c>
      <c r="H361" s="5">
        <f t="shared" si="32"/>
        <v>2070000</v>
      </c>
      <c r="I361" s="5">
        <v>0</v>
      </c>
      <c r="J361" s="5">
        <v>2070000</v>
      </c>
      <c r="K361" s="5">
        <v>0</v>
      </c>
      <c r="L361" s="20">
        <v>2070000</v>
      </c>
      <c r="M361" s="7">
        <f t="shared" si="30"/>
        <v>1</v>
      </c>
    </row>
    <row r="362" spans="1:13" x14ac:dyDescent="0.35">
      <c r="A362" s="3" t="s">
        <v>324</v>
      </c>
      <c r="B362" s="3" t="s">
        <v>359</v>
      </c>
      <c r="C362" s="5">
        <v>1500000</v>
      </c>
      <c r="D362" s="5">
        <v>0</v>
      </c>
      <c r="E362" s="5">
        <v>0</v>
      </c>
      <c r="F362" s="5">
        <v>0</v>
      </c>
      <c r="G362" s="5">
        <v>0</v>
      </c>
      <c r="H362" s="5">
        <f t="shared" si="32"/>
        <v>1500000</v>
      </c>
      <c r="I362" s="5">
        <v>0</v>
      </c>
      <c r="J362" s="5">
        <v>0</v>
      </c>
      <c r="K362" s="5">
        <v>0</v>
      </c>
      <c r="L362" s="20">
        <v>0</v>
      </c>
      <c r="M362" s="7">
        <f t="shared" si="30"/>
        <v>0</v>
      </c>
    </row>
    <row r="363" spans="1:13" x14ac:dyDescent="0.35">
      <c r="A363" s="3" t="s">
        <v>324</v>
      </c>
      <c r="B363" s="3" t="s">
        <v>360</v>
      </c>
      <c r="C363" s="5">
        <v>1000000</v>
      </c>
      <c r="D363" s="5">
        <v>0</v>
      </c>
      <c r="E363" s="5">
        <v>0</v>
      </c>
      <c r="F363" s="5">
        <v>0</v>
      </c>
      <c r="G363" s="5">
        <v>0</v>
      </c>
      <c r="H363" s="5">
        <f t="shared" si="32"/>
        <v>1000000</v>
      </c>
      <c r="I363" s="5">
        <v>0</v>
      </c>
      <c r="J363" s="5">
        <v>0</v>
      </c>
      <c r="K363" s="5">
        <v>0</v>
      </c>
      <c r="L363" s="20">
        <v>0</v>
      </c>
      <c r="M363" s="7">
        <f t="shared" si="30"/>
        <v>0</v>
      </c>
    </row>
    <row r="364" spans="1:13" x14ac:dyDescent="0.35">
      <c r="A364" s="3" t="s">
        <v>324</v>
      </c>
      <c r="B364" s="3" t="s">
        <v>361</v>
      </c>
      <c r="C364" s="5">
        <v>1000</v>
      </c>
      <c r="D364" s="5">
        <v>0</v>
      </c>
      <c r="E364" s="5">
        <v>0</v>
      </c>
      <c r="F364" s="5">
        <v>0</v>
      </c>
      <c r="G364" s="5">
        <v>0</v>
      </c>
      <c r="H364" s="5">
        <f t="shared" si="32"/>
        <v>1000</v>
      </c>
      <c r="I364" s="5">
        <v>753111.86</v>
      </c>
      <c r="J364" s="5">
        <v>1012589.2799999999</v>
      </c>
      <c r="K364" s="5">
        <v>-63031.85999999987</v>
      </c>
      <c r="L364" s="20">
        <v>1702669.28</v>
      </c>
      <c r="M364" s="7">
        <f t="shared" si="30"/>
        <v>1702.6692800000001</v>
      </c>
    </row>
    <row r="365" spans="1:13" x14ac:dyDescent="0.35">
      <c r="A365" s="3" t="s">
        <v>324</v>
      </c>
      <c r="B365" s="3" t="s">
        <v>362</v>
      </c>
      <c r="C365" s="5">
        <v>1000</v>
      </c>
      <c r="D365" s="5">
        <v>0</v>
      </c>
      <c r="E365" s="5">
        <v>0</v>
      </c>
      <c r="F365" s="5">
        <v>0</v>
      </c>
      <c r="G365" s="5">
        <v>0</v>
      </c>
      <c r="H365" s="5">
        <f t="shared" si="32"/>
        <v>1000</v>
      </c>
      <c r="I365" s="5">
        <v>17500</v>
      </c>
      <c r="J365" s="5">
        <v>12500</v>
      </c>
      <c r="K365" s="5">
        <v>0</v>
      </c>
      <c r="L365" s="20">
        <v>30000</v>
      </c>
      <c r="M365" s="7">
        <f t="shared" si="30"/>
        <v>30</v>
      </c>
    </row>
    <row r="366" spans="1:13" x14ac:dyDescent="0.35">
      <c r="A366" s="3" t="s">
        <v>324</v>
      </c>
      <c r="B366" s="3" t="s">
        <v>363</v>
      </c>
      <c r="C366" s="5">
        <v>1000</v>
      </c>
      <c r="D366" s="5">
        <v>32900000</v>
      </c>
      <c r="E366" s="5">
        <v>0</v>
      </c>
      <c r="F366" s="5">
        <v>48500000</v>
      </c>
      <c r="G366" s="5">
        <v>81400000</v>
      </c>
      <c r="H366" s="5">
        <f t="shared" si="32"/>
        <v>81401000</v>
      </c>
      <c r="I366" s="5">
        <v>3175226</v>
      </c>
      <c r="J366" s="5">
        <v>5426100</v>
      </c>
      <c r="K366" s="5">
        <v>14022296</v>
      </c>
      <c r="L366" s="20">
        <v>22623622</v>
      </c>
      <c r="M366" s="7">
        <f t="shared" si="30"/>
        <v>0.27792805985184454</v>
      </c>
    </row>
    <row r="367" spans="1:13" x14ac:dyDescent="0.35">
      <c r="A367" s="3" t="s">
        <v>324</v>
      </c>
      <c r="B367" s="3" t="s">
        <v>364</v>
      </c>
      <c r="C367" s="5">
        <v>0</v>
      </c>
      <c r="D367" s="5">
        <v>0</v>
      </c>
      <c r="E367" s="5">
        <v>0</v>
      </c>
      <c r="F367" s="5">
        <v>0</v>
      </c>
      <c r="G367" s="5">
        <v>0</v>
      </c>
      <c r="H367" s="5">
        <f t="shared" si="32"/>
        <v>0</v>
      </c>
      <c r="I367" s="5">
        <v>0</v>
      </c>
      <c r="J367" s="5">
        <v>362633</v>
      </c>
      <c r="K367" s="5">
        <v>-409226</v>
      </c>
      <c r="L367" s="20">
        <v>-46593</v>
      </c>
      <c r="M367" s="7"/>
    </row>
    <row r="368" spans="1:13" x14ac:dyDescent="0.35">
      <c r="A368" s="3" t="s">
        <v>324</v>
      </c>
      <c r="B368" s="3" t="s">
        <v>46</v>
      </c>
      <c r="C368" s="5">
        <v>107193360</v>
      </c>
      <c r="D368" s="18">
        <v>0</v>
      </c>
      <c r="E368" s="5">
        <v>12000000</v>
      </c>
      <c r="F368" s="18">
        <v>0</v>
      </c>
      <c r="G368" s="5">
        <v>12000000</v>
      </c>
      <c r="H368" s="5">
        <f t="shared" si="32"/>
        <v>119193360</v>
      </c>
      <c r="I368" s="5">
        <v>17247494.319999993</v>
      </c>
      <c r="J368" s="5">
        <v>11384248.690000027</v>
      </c>
      <c r="K368" s="18">
        <v>16841804.129999995</v>
      </c>
      <c r="L368" s="27">
        <f>SUM(I368:K368)</f>
        <v>45473547.140000015</v>
      </c>
      <c r="M368" s="7">
        <f t="shared" si="30"/>
        <v>0.381510741370157</v>
      </c>
    </row>
    <row r="369" spans="1:13" x14ac:dyDescent="0.35">
      <c r="A369" s="3" t="s">
        <v>324</v>
      </c>
      <c r="B369" s="4" t="s">
        <v>47</v>
      </c>
      <c r="C369" s="10">
        <f>SUM(C329:C368)</f>
        <v>1604653360</v>
      </c>
      <c r="D369" s="10">
        <f>SUM(D329:D368)</f>
        <v>32900000</v>
      </c>
      <c r="E369" s="10">
        <f>SUM(E329:E368)</f>
        <v>42000000</v>
      </c>
      <c r="F369" s="25">
        <f>SUM(F329:F368)</f>
        <v>-31500000</v>
      </c>
      <c r="G369" s="10">
        <v>43400000</v>
      </c>
      <c r="H369" s="10">
        <f>SUM(H329:H368)</f>
        <v>1648053360</v>
      </c>
      <c r="I369" s="10">
        <f>SUM(I329:I368)</f>
        <v>186933076.55000001</v>
      </c>
      <c r="J369" s="10">
        <f>SUM(J329:J368)</f>
        <v>147185322.58000001</v>
      </c>
      <c r="K369" s="10">
        <f>SUM(K329:K368)</f>
        <v>558379547.10000002</v>
      </c>
      <c r="L369" s="19">
        <f>SUM(L329:L368)</f>
        <v>892497946.23000002</v>
      </c>
      <c r="M369" s="11">
        <f t="shared" si="30"/>
        <v>0.54154675321313628</v>
      </c>
    </row>
    <row r="370" spans="1:13" x14ac:dyDescent="0.35">
      <c r="A370" s="3" t="s">
        <v>365</v>
      </c>
      <c r="B370" s="4" t="s">
        <v>366</v>
      </c>
      <c r="C370" s="6"/>
      <c r="D370" s="6"/>
      <c r="E370" s="6"/>
      <c r="F370" s="6"/>
      <c r="G370" s="6"/>
      <c r="H370" s="6"/>
      <c r="I370" s="6"/>
      <c r="J370" s="6"/>
      <c r="K370" s="6"/>
      <c r="L370" s="28"/>
      <c r="M370" s="7"/>
    </row>
    <row r="371" spans="1:13" x14ac:dyDescent="0.35">
      <c r="A371" s="3" t="s">
        <v>365</v>
      </c>
      <c r="B371" s="3" t="s">
        <v>367</v>
      </c>
      <c r="C371" s="5">
        <v>14500000</v>
      </c>
      <c r="D371" s="5">
        <v>0</v>
      </c>
      <c r="E371" s="5">
        <v>0</v>
      </c>
      <c r="F371" s="5">
        <v>0</v>
      </c>
      <c r="G371" s="5">
        <v>0</v>
      </c>
      <c r="H371" s="5">
        <f>C371+G371</f>
        <v>14500000</v>
      </c>
      <c r="I371" s="5">
        <v>0</v>
      </c>
      <c r="J371" s="5">
        <v>183500</v>
      </c>
      <c r="K371" s="5">
        <v>5270786.5199999996</v>
      </c>
      <c r="L371" s="20">
        <v>5454286.5199999996</v>
      </c>
      <c r="M371" s="7">
        <f t="shared" si="30"/>
        <v>0.37615769103448271</v>
      </c>
    </row>
    <row r="372" spans="1:13" x14ac:dyDescent="0.35">
      <c r="A372" s="3" t="s">
        <v>365</v>
      </c>
      <c r="B372" s="3" t="s">
        <v>368</v>
      </c>
      <c r="C372" s="5">
        <v>12725000</v>
      </c>
      <c r="D372" s="5">
        <v>0</v>
      </c>
      <c r="E372" s="5">
        <v>0</v>
      </c>
      <c r="F372" s="5">
        <v>0</v>
      </c>
      <c r="G372" s="5">
        <v>0</v>
      </c>
      <c r="H372" s="5">
        <f t="shared" ref="H372:H385" si="33">C372+G372</f>
        <v>12725000</v>
      </c>
      <c r="I372" s="5">
        <v>60174.8</v>
      </c>
      <c r="J372" s="5">
        <v>1305141.5</v>
      </c>
      <c r="K372" s="5">
        <v>2464281.3200000003</v>
      </c>
      <c r="L372" s="20">
        <v>3829597.62</v>
      </c>
      <c r="M372" s="7">
        <f t="shared" si="30"/>
        <v>0.30095069705304517</v>
      </c>
    </row>
    <row r="373" spans="1:13" x14ac:dyDescent="0.35">
      <c r="A373" s="3" t="s">
        <v>365</v>
      </c>
      <c r="B373" s="3" t="s">
        <v>369</v>
      </c>
      <c r="C373" s="5">
        <v>7000000</v>
      </c>
      <c r="D373" s="5">
        <v>0</v>
      </c>
      <c r="E373" s="5">
        <v>0</v>
      </c>
      <c r="F373" s="5">
        <v>0</v>
      </c>
      <c r="G373" s="5">
        <v>0</v>
      </c>
      <c r="H373" s="5">
        <f t="shared" si="33"/>
        <v>7000000</v>
      </c>
      <c r="I373" s="5">
        <v>19986</v>
      </c>
      <c r="J373" s="5">
        <v>0</v>
      </c>
      <c r="K373" s="5">
        <v>0</v>
      </c>
      <c r="L373" s="20">
        <v>19986</v>
      </c>
      <c r="M373" s="7">
        <f t="shared" si="30"/>
        <v>2.8551428571428573E-3</v>
      </c>
    </row>
    <row r="374" spans="1:13" x14ac:dyDescent="0.35">
      <c r="A374" s="3" t="s">
        <v>365</v>
      </c>
      <c r="B374" s="3" t="s">
        <v>370</v>
      </c>
      <c r="C374" s="5">
        <v>6500000</v>
      </c>
      <c r="D374" s="5">
        <v>0</v>
      </c>
      <c r="E374" s="5">
        <v>0</v>
      </c>
      <c r="F374" s="5">
        <v>0</v>
      </c>
      <c r="G374" s="5">
        <v>0</v>
      </c>
      <c r="H374" s="5">
        <f t="shared" si="33"/>
        <v>6500000</v>
      </c>
      <c r="I374" s="5">
        <v>930942.97</v>
      </c>
      <c r="J374" s="5">
        <v>-7404178.4699999997</v>
      </c>
      <c r="K374" s="5">
        <v>8782752</v>
      </c>
      <c r="L374" s="20">
        <v>2309516.5</v>
      </c>
      <c r="M374" s="7">
        <f t="shared" si="30"/>
        <v>0.35531023076923079</v>
      </c>
    </row>
    <row r="375" spans="1:13" x14ac:dyDescent="0.35">
      <c r="A375" s="3" t="s">
        <v>365</v>
      </c>
      <c r="B375" s="3" t="s">
        <v>371</v>
      </c>
      <c r="C375" s="5">
        <v>6110000</v>
      </c>
      <c r="D375" s="5">
        <v>0</v>
      </c>
      <c r="E375" s="5">
        <v>0</v>
      </c>
      <c r="F375" s="5">
        <v>0</v>
      </c>
      <c r="G375" s="5">
        <v>0</v>
      </c>
      <c r="H375" s="5">
        <f t="shared" si="33"/>
        <v>6110000</v>
      </c>
      <c r="I375" s="5">
        <v>234358</v>
      </c>
      <c r="J375" s="5">
        <v>453663</v>
      </c>
      <c r="K375" s="5">
        <v>349328.19999999995</v>
      </c>
      <c r="L375" s="20">
        <v>1037349.2</v>
      </c>
      <c r="M375" s="7">
        <f t="shared" si="30"/>
        <v>0.16977891980360066</v>
      </c>
    </row>
    <row r="376" spans="1:13" x14ac:dyDescent="0.35">
      <c r="A376" s="3" t="s">
        <v>365</v>
      </c>
      <c r="B376" s="3" t="s">
        <v>372</v>
      </c>
      <c r="C376" s="5">
        <v>6000000</v>
      </c>
      <c r="D376" s="5">
        <v>0</v>
      </c>
      <c r="E376" s="5">
        <v>0</v>
      </c>
      <c r="F376" s="5">
        <v>0</v>
      </c>
      <c r="G376" s="5">
        <v>0</v>
      </c>
      <c r="H376" s="5">
        <f t="shared" si="33"/>
        <v>6000000</v>
      </c>
      <c r="I376" s="5">
        <v>0</v>
      </c>
      <c r="J376" s="5">
        <v>0</v>
      </c>
      <c r="K376" s="5">
        <v>2651960.2000000002</v>
      </c>
      <c r="L376" s="20">
        <v>2651960.2000000002</v>
      </c>
      <c r="M376" s="7">
        <f t="shared" si="30"/>
        <v>0.44199336666666672</v>
      </c>
    </row>
    <row r="377" spans="1:13" x14ac:dyDescent="0.35">
      <c r="A377" s="3" t="s">
        <v>365</v>
      </c>
      <c r="B377" s="3" t="s">
        <v>373</v>
      </c>
      <c r="C377" s="5">
        <v>3000000</v>
      </c>
      <c r="D377" s="5">
        <v>0</v>
      </c>
      <c r="E377" s="5">
        <v>0</v>
      </c>
      <c r="F377" s="5">
        <v>0</v>
      </c>
      <c r="G377" s="5">
        <v>0</v>
      </c>
      <c r="H377" s="5">
        <f t="shared" si="33"/>
        <v>3000000</v>
      </c>
      <c r="I377" s="5">
        <v>0</v>
      </c>
      <c r="J377" s="5">
        <v>0</v>
      </c>
      <c r="K377" s="5">
        <v>0</v>
      </c>
      <c r="L377" s="20">
        <v>0</v>
      </c>
      <c r="M377" s="7">
        <f t="shared" si="30"/>
        <v>0</v>
      </c>
    </row>
    <row r="378" spans="1:13" x14ac:dyDescent="0.35">
      <c r="A378" s="3" t="s">
        <v>365</v>
      </c>
      <c r="B378" s="3" t="s">
        <v>374</v>
      </c>
      <c r="C378" s="5">
        <v>1924900</v>
      </c>
      <c r="D378" s="5">
        <v>0</v>
      </c>
      <c r="E378" s="5">
        <v>0</v>
      </c>
      <c r="F378" s="5">
        <v>0</v>
      </c>
      <c r="G378" s="5">
        <v>0</v>
      </c>
      <c r="H378" s="5">
        <f t="shared" si="33"/>
        <v>1924900</v>
      </c>
      <c r="I378" s="5">
        <v>0</v>
      </c>
      <c r="J378" s="5">
        <v>463900</v>
      </c>
      <c r="K378" s="5">
        <v>198878</v>
      </c>
      <c r="L378" s="20">
        <v>662778</v>
      </c>
      <c r="M378" s="7">
        <f t="shared" si="30"/>
        <v>0.34431814639721542</v>
      </c>
    </row>
    <row r="379" spans="1:13" x14ac:dyDescent="0.35">
      <c r="A379" s="3" t="s">
        <v>365</v>
      </c>
      <c r="B379" s="3" t="s">
        <v>375</v>
      </c>
      <c r="C379" s="5">
        <v>954000</v>
      </c>
      <c r="D379" s="5">
        <v>0</v>
      </c>
      <c r="E379" s="5">
        <v>0</v>
      </c>
      <c r="F379" s="5">
        <v>0</v>
      </c>
      <c r="G379" s="5">
        <v>0</v>
      </c>
      <c r="H379" s="5">
        <f t="shared" si="33"/>
        <v>954000</v>
      </c>
      <c r="I379" s="5">
        <v>1230418.1299999999</v>
      </c>
      <c r="J379" s="5">
        <v>2042443.9500000002</v>
      </c>
      <c r="K379" s="5">
        <v>1583420.9399999995</v>
      </c>
      <c r="L379" s="20">
        <v>4856283.0199999996</v>
      </c>
      <c r="M379" s="7">
        <f t="shared" si="30"/>
        <v>5.0904434171907749</v>
      </c>
    </row>
    <row r="380" spans="1:13" x14ac:dyDescent="0.35">
      <c r="A380" s="3" t="s">
        <v>365</v>
      </c>
      <c r="B380" s="3" t="s">
        <v>376</v>
      </c>
      <c r="C380" s="5">
        <v>733900</v>
      </c>
      <c r="D380" s="5">
        <v>0</v>
      </c>
      <c r="E380" s="5">
        <v>0</v>
      </c>
      <c r="F380" s="5">
        <v>0</v>
      </c>
      <c r="G380" s="5">
        <v>0</v>
      </c>
      <c r="H380" s="5">
        <f t="shared" si="33"/>
        <v>733900</v>
      </c>
      <c r="I380" s="5">
        <v>0</v>
      </c>
      <c r="J380" s="5">
        <v>0</v>
      </c>
      <c r="K380" s="5">
        <v>0</v>
      </c>
      <c r="L380" s="20">
        <v>0</v>
      </c>
      <c r="M380" s="7">
        <f t="shared" si="30"/>
        <v>0</v>
      </c>
    </row>
    <row r="381" spans="1:13" x14ac:dyDescent="0.35">
      <c r="A381" s="3" t="s">
        <v>365</v>
      </c>
      <c r="B381" s="3" t="s">
        <v>377</v>
      </c>
      <c r="C381" s="5">
        <v>150000</v>
      </c>
      <c r="D381" s="5">
        <v>0</v>
      </c>
      <c r="E381" s="5">
        <v>0</v>
      </c>
      <c r="F381" s="5">
        <v>0</v>
      </c>
      <c r="G381" s="5">
        <v>0</v>
      </c>
      <c r="H381" s="5">
        <f t="shared" si="33"/>
        <v>150000</v>
      </c>
      <c r="I381" s="5">
        <v>167135</v>
      </c>
      <c r="J381" s="5">
        <v>157726.28999999998</v>
      </c>
      <c r="K381" s="5">
        <v>400000.00000000006</v>
      </c>
      <c r="L381" s="20">
        <v>724861.29</v>
      </c>
      <c r="M381" s="7">
        <f t="shared" si="30"/>
        <v>4.8324085999999999</v>
      </c>
    </row>
    <row r="382" spans="1:13" x14ac:dyDescent="0.35">
      <c r="A382" s="3" t="s">
        <v>365</v>
      </c>
      <c r="B382" s="3" t="s">
        <v>378</v>
      </c>
      <c r="C382" s="5">
        <v>1000</v>
      </c>
      <c r="D382" s="5">
        <v>0</v>
      </c>
      <c r="E382" s="5">
        <v>0</v>
      </c>
      <c r="F382" s="5">
        <v>0</v>
      </c>
      <c r="G382" s="5">
        <v>0</v>
      </c>
      <c r="H382" s="5">
        <f t="shared" si="33"/>
        <v>1000</v>
      </c>
      <c r="I382" s="5">
        <v>0</v>
      </c>
      <c r="J382" s="5">
        <v>0</v>
      </c>
      <c r="K382" s="5">
        <v>0</v>
      </c>
      <c r="L382" s="20">
        <v>0</v>
      </c>
      <c r="M382" s="7">
        <f t="shared" si="30"/>
        <v>0</v>
      </c>
    </row>
    <row r="383" spans="1:13" x14ac:dyDescent="0.35">
      <c r="A383" s="3" t="s">
        <v>365</v>
      </c>
      <c r="B383" s="3" t="s">
        <v>379</v>
      </c>
      <c r="C383" s="5">
        <v>1000</v>
      </c>
      <c r="D383" s="5">
        <v>0</v>
      </c>
      <c r="E383" s="5">
        <v>0</v>
      </c>
      <c r="F383" s="5">
        <v>0</v>
      </c>
      <c r="G383" s="5">
        <v>0</v>
      </c>
      <c r="H383" s="5">
        <f t="shared" si="33"/>
        <v>1000</v>
      </c>
      <c r="I383" s="5">
        <v>0</v>
      </c>
      <c r="J383" s="5">
        <v>0</v>
      </c>
      <c r="K383" s="5">
        <v>0</v>
      </c>
      <c r="L383" s="20">
        <v>0</v>
      </c>
      <c r="M383" s="7">
        <f t="shared" si="30"/>
        <v>0</v>
      </c>
    </row>
    <row r="384" spans="1:13" x14ac:dyDescent="0.35">
      <c r="A384" s="3" t="s">
        <v>365</v>
      </c>
      <c r="B384" s="3" t="s">
        <v>380</v>
      </c>
      <c r="C384" s="5">
        <v>0</v>
      </c>
      <c r="D384" s="5">
        <v>0</v>
      </c>
      <c r="E384" s="5">
        <v>0</v>
      </c>
      <c r="F384" s="5">
        <v>4000000</v>
      </c>
      <c r="G384" s="5">
        <v>4000000</v>
      </c>
      <c r="H384" s="5">
        <f t="shared" si="33"/>
        <v>4000000</v>
      </c>
      <c r="I384" s="5">
        <v>0</v>
      </c>
      <c r="J384" s="5">
        <v>0</v>
      </c>
      <c r="K384" s="5">
        <v>0</v>
      </c>
      <c r="L384" s="20">
        <v>0</v>
      </c>
      <c r="M384" s="7">
        <f t="shared" si="30"/>
        <v>0</v>
      </c>
    </row>
    <row r="385" spans="1:13" x14ac:dyDescent="0.35">
      <c r="A385" s="3" t="s">
        <v>365</v>
      </c>
      <c r="B385" s="3" t="s">
        <v>46</v>
      </c>
      <c r="C385" s="5">
        <v>29868614</v>
      </c>
      <c r="D385" s="5">
        <v>0</v>
      </c>
      <c r="E385" s="5">
        <v>0</v>
      </c>
      <c r="F385" s="5">
        <v>0</v>
      </c>
      <c r="G385" s="5">
        <v>0</v>
      </c>
      <c r="H385" s="5">
        <f t="shared" si="33"/>
        <v>29868614</v>
      </c>
      <c r="I385" s="5">
        <v>5508303.879999999</v>
      </c>
      <c r="J385" s="5">
        <v>6821685.8599999994</v>
      </c>
      <c r="K385" s="5">
        <v>6416013.3400000036</v>
      </c>
      <c r="L385" s="20">
        <f>SUM(I385:K385)</f>
        <v>18746003.080000002</v>
      </c>
      <c r="M385" s="7">
        <f t="shared" si="30"/>
        <v>0.62761543203846026</v>
      </c>
    </row>
    <row r="386" spans="1:13" x14ac:dyDescent="0.35">
      <c r="A386" s="3" t="s">
        <v>365</v>
      </c>
      <c r="B386" s="4" t="s">
        <v>47</v>
      </c>
      <c r="C386" s="10">
        <f>SUM(C371:C385)</f>
        <v>89468414</v>
      </c>
      <c r="D386" s="10">
        <f t="shared" ref="D386:L386" si="34">SUM(D371:D385)</f>
        <v>0</v>
      </c>
      <c r="E386" s="10">
        <f t="shared" si="34"/>
        <v>0</v>
      </c>
      <c r="F386" s="10">
        <f t="shared" si="34"/>
        <v>4000000</v>
      </c>
      <c r="G386" s="10">
        <v>4000000</v>
      </c>
      <c r="H386" s="10">
        <f t="shared" si="34"/>
        <v>93468414</v>
      </c>
      <c r="I386" s="10">
        <f t="shared" si="34"/>
        <v>8151318.7799999993</v>
      </c>
      <c r="J386" s="10">
        <f t="shared" si="34"/>
        <v>4023882.13</v>
      </c>
      <c r="K386" s="10">
        <f t="shared" si="34"/>
        <v>28117420.520000003</v>
      </c>
      <c r="L386" s="19">
        <f t="shared" si="34"/>
        <v>40292621.43</v>
      </c>
      <c r="M386" s="11">
        <f t="shared" si="30"/>
        <v>0.43108275518615302</v>
      </c>
    </row>
    <row r="387" spans="1:13" x14ac:dyDescent="0.35">
      <c r="A387" s="3" t="s">
        <v>381</v>
      </c>
      <c r="B387" s="4" t="s">
        <v>382</v>
      </c>
      <c r="C387" s="6"/>
      <c r="D387" s="6"/>
      <c r="E387" s="6"/>
      <c r="F387" s="6"/>
      <c r="G387" s="6"/>
      <c r="H387" s="6"/>
      <c r="I387" s="6"/>
      <c r="J387" s="6"/>
      <c r="K387" s="6"/>
      <c r="L387" s="28"/>
      <c r="M387" s="7"/>
    </row>
    <row r="388" spans="1:13" x14ac:dyDescent="0.35">
      <c r="A388" s="3" t="s">
        <v>381</v>
      </c>
      <c r="B388" s="3" t="s">
        <v>383</v>
      </c>
      <c r="C388" s="5">
        <v>405601900</v>
      </c>
      <c r="D388" s="5">
        <v>0</v>
      </c>
      <c r="E388" s="5">
        <v>0</v>
      </c>
      <c r="F388" s="21">
        <v>-207440000</v>
      </c>
      <c r="G388" s="21">
        <v>-207440000</v>
      </c>
      <c r="H388" s="5">
        <f>C388+G388</f>
        <v>198161900</v>
      </c>
      <c r="I388" s="5">
        <v>531011.64</v>
      </c>
      <c r="J388" s="5">
        <v>283367.89</v>
      </c>
      <c r="K388" s="5">
        <v>364457.57000000007</v>
      </c>
      <c r="L388" s="20">
        <v>1178837.1000000001</v>
      </c>
      <c r="M388" s="7">
        <f t="shared" si="30"/>
        <v>5.948858483896249E-3</v>
      </c>
    </row>
    <row r="389" spans="1:13" x14ac:dyDescent="0.35">
      <c r="A389" s="3" t="s">
        <v>381</v>
      </c>
      <c r="B389" s="3" t="s">
        <v>384</v>
      </c>
      <c r="C389" s="5">
        <v>200000000</v>
      </c>
      <c r="D389" s="5">
        <v>0</v>
      </c>
      <c r="E389" s="5">
        <v>0</v>
      </c>
      <c r="F389" s="5">
        <v>200000000</v>
      </c>
      <c r="G389" s="5">
        <v>200000000</v>
      </c>
      <c r="H389" s="5">
        <f t="shared" ref="H389:H408" si="35">C389+G389</f>
        <v>400000000</v>
      </c>
      <c r="I389" s="5">
        <v>38271502</v>
      </c>
      <c r="J389" s="21">
        <v>-1843836</v>
      </c>
      <c r="K389" s="21">
        <v>-27580396</v>
      </c>
      <c r="L389" s="20">
        <v>8847270</v>
      </c>
      <c r="M389" s="7">
        <f t="shared" ref="M389:M452" si="36">L389/H389</f>
        <v>2.2118175E-2</v>
      </c>
    </row>
    <row r="390" spans="1:13" x14ac:dyDescent="0.35">
      <c r="A390" s="3" t="s">
        <v>381</v>
      </c>
      <c r="B390" s="3" t="s">
        <v>385</v>
      </c>
      <c r="C390" s="5">
        <v>155559800</v>
      </c>
      <c r="D390" s="5">
        <v>0</v>
      </c>
      <c r="E390" s="5">
        <v>0</v>
      </c>
      <c r="F390" s="5">
        <v>0</v>
      </c>
      <c r="G390" s="5">
        <v>0</v>
      </c>
      <c r="H390" s="5">
        <f t="shared" si="35"/>
        <v>155559800</v>
      </c>
      <c r="I390" s="21">
        <v>-25452619.050000001</v>
      </c>
      <c r="J390" s="5">
        <v>25452619.050000001</v>
      </c>
      <c r="K390" s="5">
        <v>0</v>
      </c>
      <c r="L390" s="20">
        <v>0</v>
      </c>
      <c r="M390" s="7">
        <f t="shared" si="36"/>
        <v>0</v>
      </c>
    </row>
    <row r="391" spans="1:13" x14ac:dyDescent="0.35">
      <c r="A391" s="3" t="s">
        <v>381</v>
      </c>
      <c r="B391" s="3" t="s">
        <v>386</v>
      </c>
      <c r="C391" s="5">
        <v>102489200</v>
      </c>
      <c r="D391" s="5">
        <v>0</v>
      </c>
      <c r="E391" s="5">
        <v>0</v>
      </c>
      <c r="F391" s="21">
        <v>-17470000</v>
      </c>
      <c r="G391" s="21">
        <v>-17470000</v>
      </c>
      <c r="H391" s="5">
        <f t="shared" si="35"/>
        <v>85019200</v>
      </c>
      <c r="I391" s="5">
        <v>4631039.18</v>
      </c>
      <c r="J391" s="5">
        <v>17528087.719999999</v>
      </c>
      <c r="K391" s="5">
        <v>34451194.490000002</v>
      </c>
      <c r="L391" s="20">
        <v>56610321.390000001</v>
      </c>
      <c r="M391" s="7">
        <f t="shared" si="36"/>
        <v>0.66585337653141874</v>
      </c>
    </row>
    <row r="392" spans="1:13" x14ac:dyDescent="0.35">
      <c r="A392" s="3" t="s">
        <v>381</v>
      </c>
      <c r="B392" s="3" t="s">
        <v>387</v>
      </c>
      <c r="C392" s="5">
        <v>94800000</v>
      </c>
      <c r="D392" s="5">
        <v>0</v>
      </c>
      <c r="E392" s="5">
        <v>0</v>
      </c>
      <c r="F392" s="21">
        <v>-69133600</v>
      </c>
      <c r="G392" s="21">
        <v>-69133600</v>
      </c>
      <c r="H392" s="5">
        <f t="shared" si="35"/>
        <v>25666400</v>
      </c>
      <c r="I392" s="5">
        <v>0</v>
      </c>
      <c r="J392" s="5">
        <v>0</v>
      </c>
      <c r="K392" s="5">
        <v>0</v>
      </c>
      <c r="L392" s="20">
        <v>0</v>
      </c>
      <c r="M392" s="7">
        <f t="shared" si="36"/>
        <v>0</v>
      </c>
    </row>
    <row r="393" spans="1:13" x14ac:dyDescent="0.35">
      <c r="A393" s="3" t="s">
        <v>381</v>
      </c>
      <c r="B393" s="3" t="s">
        <v>388</v>
      </c>
      <c r="C393" s="5">
        <v>80903100</v>
      </c>
      <c r="D393" s="5">
        <v>0</v>
      </c>
      <c r="E393" s="5">
        <v>0</v>
      </c>
      <c r="F393" s="21">
        <v>-12220000</v>
      </c>
      <c r="G393" s="21">
        <v>-12220000</v>
      </c>
      <c r="H393" s="5">
        <f t="shared" si="35"/>
        <v>68683100</v>
      </c>
      <c r="I393" s="5">
        <v>205297.81</v>
      </c>
      <c r="J393" s="5">
        <v>0</v>
      </c>
      <c r="K393" s="5">
        <v>1013122.28</v>
      </c>
      <c r="L393" s="20">
        <v>1218420.0900000001</v>
      </c>
      <c r="M393" s="7">
        <f t="shared" si="36"/>
        <v>1.7739736412596404E-2</v>
      </c>
    </row>
    <row r="394" spans="1:13" x14ac:dyDescent="0.35">
      <c r="A394" s="3" t="s">
        <v>381</v>
      </c>
      <c r="B394" s="3" t="s">
        <v>389</v>
      </c>
      <c r="C394" s="5">
        <v>69606700</v>
      </c>
      <c r="D394" s="5">
        <v>0</v>
      </c>
      <c r="E394" s="5">
        <v>0</v>
      </c>
      <c r="F394" s="5">
        <v>0</v>
      </c>
      <c r="G394" s="5">
        <v>0</v>
      </c>
      <c r="H394" s="5">
        <f t="shared" si="35"/>
        <v>69606700</v>
      </c>
      <c r="I394" s="5">
        <v>1469143.94</v>
      </c>
      <c r="J394" s="5">
        <v>12903393.440000001</v>
      </c>
      <c r="K394" s="5">
        <v>21536182.809999995</v>
      </c>
      <c r="L394" s="20">
        <v>35908720.189999998</v>
      </c>
      <c r="M394" s="7">
        <f t="shared" si="36"/>
        <v>0.51588022690344459</v>
      </c>
    </row>
    <row r="395" spans="1:13" x14ac:dyDescent="0.35">
      <c r="A395" s="3" t="s">
        <v>381</v>
      </c>
      <c r="B395" s="3" t="s">
        <v>390</v>
      </c>
      <c r="C395" s="5">
        <v>61337800</v>
      </c>
      <c r="D395" s="5">
        <v>0</v>
      </c>
      <c r="E395" s="5">
        <v>0</v>
      </c>
      <c r="F395" s="21">
        <v>-9420000</v>
      </c>
      <c r="G395" s="21">
        <v>-9420000</v>
      </c>
      <c r="H395" s="5">
        <f t="shared" si="35"/>
        <v>51917800</v>
      </c>
      <c r="I395" s="5">
        <v>170857.11</v>
      </c>
      <c r="J395" s="5">
        <v>0</v>
      </c>
      <c r="K395" s="5">
        <v>843658.51</v>
      </c>
      <c r="L395" s="20">
        <v>1014515.62</v>
      </c>
      <c r="M395" s="7">
        <f t="shared" si="36"/>
        <v>1.9540805272950702E-2</v>
      </c>
    </row>
    <row r="396" spans="1:13" x14ac:dyDescent="0.35">
      <c r="A396" s="3" t="s">
        <v>381</v>
      </c>
      <c r="B396" s="3" t="s">
        <v>391</v>
      </c>
      <c r="C396" s="5">
        <v>58525200</v>
      </c>
      <c r="D396" s="5">
        <v>0</v>
      </c>
      <c r="E396" s="5">
        <v>0</v>
      </c>
      <c r="F396" s="21">
        <v>-18620000</v>
      </c>
      <c r="G396" s="21">
        <v>-18620000</v>
      </c>
      <c r="H396" s="5">
        <f t="shared" si="35"/>
        <v>39905200</v>
      </c>
      <c r="I396" s="5">
        <v>2658373.89</v>
      </c>
      <c r="J396" s="5">
        <v>14943292.009999998</v>
      </c>
      <c r="K396" s="5">
        <v>21992256.380000003</v>
      </c>
      <c r="L396" s="20">
        <v>39593922.280000001</v>
      </c>
      <c r="M396" s="7">
        <f t="shared" si="36"/>
        <v>0.99219956998085468</v>
      </c>
    </row>
    <row r="397" spans="1:13" x14ac:dyDescent="0.35">
      <c r="A397" s="3" t="s">
        <v>381</v>
      </c>
      <c r="B397" s="3" t="s">
        <v>392</v>
      </c>
      <c r="C397" s="5">
        <v>43771000</v>
      </c>
      <c r="D397" s="5">
        <v>0</v>
      </c>
      <c r="E397" s="5">
        <v>0</v>
      </c>
      <c r="F397" s="5">
        <v>0</v>
      </c>
      <c r="G397" s="5">
        <v>0</v>
      </c>
      <c r="H397" s="5">
        <f t="shared" si="35"/>
        <v>43771000</v>
      </c>
      <c r="I397" s="5">
        <v>1469143.94</v>
      </c>
      <c r="J397" s="5">
        <v>5786451.8200000003</v>
      </c>
      <c r="K397" s="5">
        <v>9035860.3300000001</v>
      </c>
      <c r="L397" s="20">
        <v>16291456.09</v>
      </c>
      <c r="M397" s="7">
        <f t="shared" si="36"/>
        <v>0.3721974844074844</v>
      </c>
    </row>
    <row r="398" spans="1:13" x14ac:dyDescent="0.35">
      <c r="A398" s="3" t="s">
        <v>381</v>
      </c>
      <c r="B398" s="3" t="s">
        <v>393</v>
      </c>
      <c r="C398" s="5">
        <v>42255300</v>
      </c>
      <c r="D398" s="5">
        <v>-7500000</v>
      </c>
      <c r="E398" s="5">
        <v>0</v>
      </c>
      <c r="F398" s="5">
        <v>0</v>
      </c>
      <c r="G398" s="5">
        <v>-7500000</v>
      </c>
      <c r="H398" s="5">
        <f t="shared" si="35"/>
        <v>34755300</v>
      </c>
      <c r="I398" s="5">
        <v>0</v>
      </c>
      <c r="J398" s="5">
        <v>4872378.76</v>
      </c>
      <c r="K398" s="5">
        <v>3357544.4800000004</v>
      </c>
      <c r="L398" s="20">
        <v>8229923.2400000002</v>
      </c>
      <c r="M398" s="7">
        <f t="shared" si="36"/>
        <v>0.2367962077726275</v>
      </c>
    </row>
    <row r="399" spans="1:13" x14ac:dyDescent="0.35">
      <c r="A399" s="3" t="s">
        <v>381</v>
      </c>
      <c r="B399" s="3" t="s">
        <v>394</v>
      </c>
      <c r="C399" s="5">
        <v>23700000</v>
      </c>
      <c r="D399" s="5">
        <v>0</v>
      </c>
      <c r="E399" s="5">
        <v>0</v>
      </c>
      <c r="F399" s="21">
        <v>-17283400</v>
      </c>
      <c r="G399" s="21">
        <v>-17283400</v>
      </c>
      <c r="H399" s="5">
        <f t="shared" si="35"/>
        <v>6416600</v>
      </c>
      <c r="I399" s="5">
        <v>0</v>
      </c>
      <c r="J399" s="5">
        <v>0</v>
      </c>
      <c r="K399" s="5">
        <v>0</v>
      </c>
      <c r="L399" s="20">
        <v>0</v>
      </c>
      <c r="M399" s="7">
        <f t="shared" si="36"/>
        <v>0</v>
      </c>
    </row>
    <row r="400" spans="1:13" x14ac:dyDescent="0.35">
      <c r="A400" s="3" t="s">
        <v>381</v>
      </c>
      <c r="B400" s="3" t="s">
        <v>395</v>
      </c>
      <c r="C400" s="5">
        <v>19087300</v>
      </c>
      <c r="D400" s="5">
        <v>0</v>
      </c>
      <c r="E400" s="5">
        <v>0</v>
      </c>
      <c r="F400" s="5">
        <v>0</v>
      </c>
      <c r="G400" s="5">
        <v>0</v>
      </c>
      <c r="H400" s="5">
        <f t="shared" si="35"/>
        <v>19087300</v>
      </c>
      <c r="I400" s="5">
        <v>0</v>
      </c>
      <c r="J400" s="5">
        <v>0</v>
      </c>
      <c r="K400" s="5">
        <v>0</v>
      </c>
      <c r="L400" s="20">
        <v>0</v>
      </c>
      <c r="M400" s="7">
        <f t="shared" si="36"/>
        <v>0</v>
      </c>
    </row>
    <row r="401" spans="1:13" x14ac:dyDescent="0.35">
      <c r="A401" s="3" t="s">
        <v>381</v>
      </c>
      <c r="B401" s="3" t="s">
        <v>396</v>
      </c>
      <c r="C401" s="5">
        <v>10009300</v>
      </c>
      <c r="D401" s="5">
        <v>0</v>
      </c>
      <c r="E401" s="5">
        <v>0</v>
      </c>
      <c r="F401" s="5">
        <v>0</v>
      </c>
      <c r="G401" s="5">
        <v>0</v>
      </c>
      <c r="H401" s="5">
        <f t="shared" si="35"/>
        <v>10009300</v>
      </c>
      <c r="I401" s="5">
        <v>0</v>
      </c>
      <c r="J401" s="5">
        <v>11060307.460000001</v>
      </c>
      <c r="K401" s="5">
        <v>7733119.0399999991</v>
      </c>
      <c r="L401" s="20">
        <v>18793426.5</v>
      </c>
      <c r="M401" s="7">
        <f t="shared" si="36"/>
        <v>1.8775964852687002</v>
      </c>
    </row>
    <row r="402" spans="1:13" x14ac:dyDescent="0.35">
      <c r="A402" s="3" t="s">
        <v>381</v>
      </c>
      <c r="B402" s="3" t="s">
        <v>397</v>
      </c>
      <c r="C402" s="5">
        <v>3553000</v>
      </c>
      <c r="D402" s="5">
        <v>0</v>
      </c>
      <c r="E402" s="5">
        <v>0</v>
      </c>
      <c r="F402" s="21">
        <v>-2793000</v>
      </c>
      <c r="G402" s="21">
        <v>-2793000</v>
      </c>
      <c r="H402" s="5">
        <f t="shared" si="35"/>
        <v>760000</v>
      </c>
      <c r="I402" s="5">
        <v>0</v>
      </c>
      <c r="J402" s="5">
        <v>0</v>
      </c>
      <c r="K402" s="5">
        <v>0</v>
      </c>
      <c r="L402" s="20">
        <v>0</v>
      </c>
      <c r="M402" s="7">
        <f t="shared" si="36"/>
        <v>0</v>
      </c>
    </row>
    <row r="403" spans="1:13" x14ac:dyDescent="0.35">
      <c r="A403" s="3" t="s">
        <v>381</v>
      </c>
      <c r="B403" s="3" t="s">
        <v>398</v>
      </c>
      <c r="C403" s="5">
        <v>2608300</v>
      </c>
      <c r="D403" s="5">
        <v>0</v>
      </c>
      <c r="E403" s="5">
        <v>0</v>
      </c>
      <c r="F403" s="5">
        <v>0</v>
      </c>
      <c r="G403" s="5">
        <v>0</v>
      </c>
      <c r="H403" s="5">
        <f t="shared" si="35"/>
        <v>2608300</v>
      </c>
      <c r="I403" s="5">
        <v>0</v>
      </c>
      <c r="J403" s="5">
        <v>608550.56000000006</v>
      </c>
      <c r="K403" s="5">
        <v>-521504.93000000005</v>
      </c>
      <c r="L403" s="20">
        <v>87045.63</v>
      </c>
      <c r="M403" s="7">
        <f t="shared" si="36"/>
        <v>3.3372553003872256E-2</v>
      </c>
    </row>
    <row r="404" spans="1:13" x14ac:dyDescent="0.35">
      <c r="A404" s="3" t="s">
        <v>381</v>
      </c>
      <c r="B404" s="3" t="s">
        <v>399</v>
      </c>
      <c r="C404" s="5">
        <v>1000</v>
      </c>
      <c r="D404" s="5">
        <v>0</v>
      </c>
      <c r="E404" s="5">
        <v>0</v>
      </c>
      <c r="F404" s="5">
        <v>0</v>
      </c>
      <c r="G404" s="5">
        <v>0</v>
      </c>
      <c r="H404" s="5">
        <f t="shared" si="35"/>
        <v>1000</v>
      </c>
      <c r="I404" s="5">
        <v>0</v>
      </c>
      <c r="J404" s="5">
        <v>352337.64</v>
      </c>
      <c r="K404" s="5">
        <v>-352337.64</v>
      </c>
      <c r="L404" s="20">
        <v>0</v>
      </c>
      <c r="M404" s="7">
        <f t="shared" si="36"/>
        <v>0</v>
      </c>
    </row>
    <row r="405" spans="1:13" x14ac:dyDescent="0.35">
      <c r="A405" s="3" t="s">
        <v>381</v>
      </c>
      <c r="B405" s="3" t="s">
        <v>400</v>
      </c>
      <c r="C405" s="5">
        <v>1000</v>
      </c>
      <c r="D405" s="5">
        <v>0</v>
      </c>
      <c r="E405" s="5">
        <v>0</v>
      </c>
      <c r="F405" s="5">
        <v>0</v>
      </c>
      <c r="G405" s="5">
        <v>0</v>
      </c>
      <c r="H405" s="5">
        <f t="shared" si="35"/>
        <v>1000</v>
      </c>
      <c r="I405" s="5">
        <v>0</v>
      </c>
      <c r="J405" s="5">
        <v>0</v>
      </c>
      <c r="K405" s="5">
        <v>0</v>
      </c>
      <c r="L405" s="20">
        <v>0</v>
      </c>
      <c r="M405" s="7">
        <f t="shared" si="36"/>
        <v>0</v>
      </c>
    </row>
    <row r="406" spans="1:13" x14ac:dyDescent="0.35">
      <c r="A406" s="3" t="s">
        <v>381</v>
      </c>
      <c r="B406" s="3" t="s">
        <v>401</v>
      </c>
      <c r="C406" s="5">
        <v>0</v>
      </c>
      <c r="D406" s="5">
        <v>0</v>
      </c>
      <c r="E406" s="5">
        <v>0</v>
      </c>
      <c r="F406" s="5">
        <v>0</v>
      </c>
      <c r="G406" s="5">
        <v>0</v>
      </c>
      <c r="H406" s="5">
        <f t="shared" si="35"/>
        <v>0</v>
      </c>
      <c r="I406" s="5">
        <v>0</v>
      </c>
      <c r="J406" s="5">
        <v>1342751.47</v>
      </c>
      <c r="K406" s="5">
        <v>-1087749.7</v>
      </c>
      <c r="L406" s="20">
        <v>255001.77</v>
      </c>
      <c r="M406" s="7"/>
    </row>
    <row r="407" spans="1:13" x14ac:dyDescent="0.35">
      <c r="A407" s="3" t="s">
        <v>381</v>
      </c>
      <c r="B407" s="3" t="s">
        <v>402</v>
      </c>
      <c r="C407" s="5">
        <v>0</v>
      </c>
      <c r="D407" s="5">
        <v>7500000</v>
      </c>
      <c r="E407" s="5">
        <v>0</v>
      </c>
      <c r="F407" s="5">
        <v>0</v>
      </c>
      <c r="G407" s="5">
        <v>7500000</v>
      </c>
      <c r="H407" s="5">
        <f t="shared" si="35"/>
        <v>7500000</v>
      </c>
      <c r="I407" s="5">
        <v>0</v>
      </c>
      <c r="J407" s="5">
        <v>0</v>
      </c>
      <c r="K407" s="5">
        <v>0</v>
      </c>
      <c r="L407" s="20">
        <v>0</v>
      </c>
      <c r="M407" s="7">
        <f t="shared" si="36"/>
        <v>0</v>
      </c>
    </row>
    <row r="408" spans="1:13" x14ac:dyDescent="0.35">
      <c r="A408" s="3" t="s">
        <v>381</v>
      </c>
      <c r="B408" s="3" t="s">
        <v>46</v>
      </c>
      <c r="C408" s="5">
        <v>22127914</v>
      </c>
      <c r="D408" s="5">
        <v>0</v>
      </c>
      <c r="E408" s="5">
        <v>0</v>
      </c>
      <c r="F408" s="5">
        <v>0</v>
      </c>
      <c r="G408" s="5">
        <v>0</v>
      </c>
      <c r="H408" s="5">
        <f t="shared" si="35"/>
        <v>22127914</v>
      </c>
      <c r="I408" s="5">
        <v>4991448.7199999988</v>
      </c>
      <c r="J408" s="5">
        <v>5266911.0100000352</v>
      </c>
      <c r="K408" s="5">
        <v>5543106.7800000012</v>
      </c>
      <c r="L408" s="20">
        <f>SUM(I408:K408)</f>
        <v>15801466.510000035</v>
      </c>
      <c r="M408" s="7">
        <f t="shared" si="36"/>
        <v>0.71409652577283311</v>
      </c>
    </row>
    <row r="409" spans="1:13" x14ac:dyDescent="0.35">
      <c r="A409" s="3" t="s">
        <v>381</v>
      </c>
      <c r="B409" s="4" t="s">
        <v>47</v>
      </c>
      <c r="C409" s="10">
        <f>SUM(C388:C408)</f>
        <v>1395937814</v>
      </c>
      <c r="D409" s="10">
        <f t="shared" ref="D409:L409" si="37">SUM(D388:D408)</f>
        <v>0</v>
      </c>
      <c r="E409" s="10">
        <f t="shared" si="37"/>
        <v>0</v>
      </c>
      <c r="F409" s="10">
        <f t="shared" si="37"/>
        <v>-154380000</v>
      </c>
      <c r="G409" s="10">
        <v>-154380000</v>
      </c>
      <c r="H409" s="10">
        <f t="shared" si="37"/>
        <v>1241557814</v>
      </c>
      <c r="I409" s="10">
        <f t="shared" si="37"/>
        <v>28945199.18</v>
      </c>
      <c r="J409" s="10">
        <f t="shared" si="37"/>
        <v>98556612.830000013</v>
      </c>
      <c r="K409" s="10">
        <f t="shared" si="37"/>
        <v>76328514.400000006</v>
      </c>
      <c r="L409" s="19">
        <f t="shared" si="37"/>
        <v>203830326.41000009</v>
      </c>
      <c r="M409" s="11">
        <f t="shared" si="36"/>
        <v>0.16417304463117019</v>
      </c>
    </row>
    <row r="410" spans="1:13" x14ac:dyDescent="0.35">
      <c r="A410" s="3" t="s">
        <v>403</v>
      </c>
      <c r="B410" s="4" t="s">
        <v>404</v>
      </c>
      <c r="C410" s="6"/>
      <c r="D410" s="6"/>
      <c r="E410" s="6"/>
      <c r="F410" s="6"/>
      <c r="G410" s="6"/>
      <c r="H410" s="6"/>
      <c r="I410" s="6"/>
      <c r="J410" s="6"/>
      <c r="K410" s="6"/>
      <c r="L410" s="28"/>
      <c r="M410" s="7"/>
    </row>
    <row r="411" spans="1:13" x14ac:dyDescent="0.35">
      <c r="A411" s="3" t="s">
        <v>403</v>
      </c>
      <c r="B411" s="3" t="s">
        <v>405</v>
      </c>
      <c r="C411" s="5">
        <v>1253732200</v>
      </c>
      <c r="D411" s="5">
        <v>0</v>
      </c>
      <c r="E411" s="5">
        <v>0</v>
      </c>
      <c r="F411" s="5">
        <v>6890000</v>
      </c>
      <c r="G411" s="5">
        <v>6890000</v>
      </c>
      <c r="H411" s="5">
        <f>C411+G411</f>
        <v>1260622200</v>
      </c>
      <c r="I411" s="5">
        <v>253899428.40000001</v>
      </c>
      <c r="J411" s="5">
        <v>196630010.61999997</v>
      </c>
      <c r="K411" s="5">
        <v>187634963.88999999</v>
      </c>
      <c r="L411" s="20">
        <v>638164402.90999997</v>
      </c>
      <c r="M411" s="7">
        <f t="shared" si="36"/>
        <v>0.50622970380023447</v>
      </c>
    </row>
    <row r="412" spans="1:13" x14ac:dyDescent="0.35">
      <c r="A412" s="3" t="s">
        <v>403</v>
      </c>
      <c r="B412" s="3" t="s">
        <v>406</v>
      </c>
      <c r="C412" s="5">
        <v>195000000</v>
      </c>
      <c r="D412" s="5">
        <v>0</v>
      </c>
      <c r="E412" s="5">
        <v>0</v>
      </c>
      <c r="F412" s="5">
        <v>70000000</v>
      </c>
      <c r="G412" s="5">
        <v>70000000</v>
      </c>
      <c r="H412" s="5">
        <f t="shared" ref="H412:H425" si="38">C412+G412</f>
        <v>265000000</v>
      </c>
      <c r="I412" s="5">
        <v>0</v>
      </c>
      <c r="J412" s="5">
        <v>0</v>
      </c>
      <c r="K412" s="5">
        <v>0</v>
      </c>
      <c r="L412" s="20">
        <v>0</v>
      </c>
      <c r="M412" s="7">
        <f t="shared" si="36"/>
        <v>0</v>
      </c>
    </row>
    <row r="413" spans="1:13" x14ac:dyDescent="0.35">
      <c r="A413" s="3" t="s">
        <v>403</v>
      </c>
      <c r="B413" s="3" t="s">
        <v>407</v>
      </c>
      <c r="C413" s="5">
        <v>98545300</v>
      </c>
      <c r="D413" s="5">
        <v>0</v>
      </c>
      <c r="E413" s="5">
        <v>0</v>
      </c>
      <c r="F413" s="5">
        <v>0</v>
      </c>
      <c r="G413" s="5">
        <v>0</v>
      </c>
      <c r="H413" s="5">
        <f t="shared" si="38"/>
        <v>98545300</v>
      </c>
      <c r="I413" s="5">
        <v>763040</v>
      </c>
      <c r="J413" s="5">
        <v>47248792</v>
      </c>
      <c r="K413" s="5">
        <v>25091580.5</v>
      </c>
      <c r="L413" s="20">
        <v>73103412.5</v>
      </c>
      <c r="M413" s="7">
        <f t="shared" si="36"/>
        <v>0.74182545996612725</v>
      </c>
    </row>
    <row r="414" spans="1:13" x14ac:dyDescent="0.35">
      <c r="A414" s="3" t="s">
        <v>403</v>
      </c>
      <c r="B414" s="3" t="s">
        <v>408</v>
      </c>
      <c r="C414" s="5">
        <v>83222200</v>
      </c>
      <c r="D414" s="5">
        <v>0</v>
      </c>
      <c r="E414" s="5">
        <v>0</v>
      </c>
      <c r="F414" s="5">
        <v>0</v>
      </c>
      <c r="G414" s="5">
        <v>0</v>
      </c>
      <c r="H414" s="5">
        <f t="shared" si="38"/>
        <v>83222200</v>
      </c>
      <c r="I414" s="5">
        <v>0</v>
      </c>
      <c r="J414" s="5">
        <v>0</v>
      </c>
      <c r="K414" s="5">
        <v>41611100</v>
      </c>
      <c r="L414" s="20">
        <v>41611100</v>
      </c>
      <c r="M414" s="7">
        <f t="shared" si="36"/>
        <v>0.5</v>
      </c>
    </row>
    <row r="415" spans="1:13" x14ac:dyDescent="0.35">
      <c r="A415" s="3" t="s">
        <v>403</v>
      </c>
      <c r="B415" s="3" t="s">
        <v>409</v>
      </c>
      <c r="C415" s="5">
        <v>68168500</v>
      </c>
      <c r="D415" s="5">
        <v>0</v>
      </c>
      <c r="E415" s="5">
        <v>0</v>
      </c>
      <c r="F415" s="5">
        <v>0</v>
      </c>
      <c r="G415" s="5">
        <v>0</v>
      </c>
      <c r="H415" s="5">
        <f t="shared" si="38"/>
        <v>68168500</v>
      </c>
      <c r="I415" s="5">
        <v>81906</v>
      </c>
      <c r="J415" s="5">
        <v>4910640</v>
      </c>
      <c r="K415" s="5">
        <v>27981558.120000001</v>
      </c>
      <c r="L415" s="20">
        <v>32974104.120000001</v>
      </c>
      <c r="M415" s="7">
        <f t="shared" si="36"/>
        <v>0.48371467936070178</v>
      </c>
    </row>
    <row r="416" spans="1:13" x14ac:dyDescent="0.35">
      <c r="A416" s="3" t="s">
        <v>403</v>
      </c>
      <c r="B416" s="3" t="s">
        <v>410</v>
      </c>
      <c r="C416" s="5">
        <v>14000000</v>
      </c>
      <c r="D416" s="5">
        <v>0</v>
      </c>
      <c r="E416" s="5">
        <v>0</v>
      </c>
      <c r="F416" s="5">
        <v>0</v>
      </c>
      <c r="G416" s="5">
        <v>0</v>
      </c>
      <c r="H416" s="5">
        <f t="shared" si="38"/>
        <v>14000000</v>
      </c>
      <c r="I416" s="5">
        <v>5567044</v>
      </c>
      <c r="J416" s="5">
        <v>3150375</v>
      </c>
      <c r="K416" s="5">
        <v>2426666</v>
      </c>
      <c r="L416" s="20">
        <v>11144085</v>
      </c>
      <c r="M416" s="7">
        <f t="shared" si="36"/>
        <v>0.79600607142857138</v>
      </c>
    </row>
    <row r="417" spans="1:13" x14ac:dyDescent="0.35">
      <c r="A417" s="3" t="s">
        <v>403</v>
      </c>
      <c r="B417" s="3" t="s">
        <v>411</v>
      </c>
      <c r="C417" s="5">
        <v>8612200</v>
      </c>
      <c r="D417" s="5">
        <v>0</v>
      </c>
      <c r="E417" s="5">
        <v>0</v>
      </c>
      <c r="F417" s="5">
        <v>0</v>
      </c>
      <c r="G417" s="5">
        <v>0</v>
      </c>
      <c r="H417" s="5">
        <f t="shared" si="38"/>
        <v>8612200</v>
      </c>
      <c r="I417" s="5">
        <v>1143377.75</v>
      </c>
      <c r="J417" s="5">
        <v>2115294.0499999998</v>
      </c>
      <c r="K417" s="5">
        <v>3452769.0300000003</v>
      </c>
      <c r="L417" s="20">
        <v>6711440.8300000001</v>
      </c>
      <c r="M417" s="7">
        <f t="shared" si="36"/>
        <v>0.779294585587887</v>
      </c>
    </row>
    <row r="418" spans="1:13" x14ac:dyDescent="0.35">
      <c r="A418" s="3" t="s">
        <v>403</v>
      </c>
      <c r="B418" s="3" t="s">
        <v>412</v>
      </c>
      <c r="C418" s="5">
        <v>5658500</v>
      </c>
      <c r="D418" s="5">
        <v>0</v>
      </c>
      <c r="E418" s="5">
        <v>0</v>
      </c>
      <c r="F418" s="5">
        <v>0</v>
      </c>
      <c r="G418" s="5">
        <v>0</v>
      </c>
      <c r="H418" s="5">
        <f t="shared" si="38"/>
        <v>5658500</v>
      </c>
      <c r="I418" s="5">
        <v>0</v>
      </c>
      <c r="J418" s="5">
        <v>0</v>
      </c>
      <c r="K418" s="5">
        <v>2829250</v>
      </c>
      <c r="L418" s="20">
        <v>2829250</v>
      </c>
      <c r="M418" s="7">
        <f t="shared" si="36"/>
        <v>0.5</v>
      </c>
    </row>
    <row r="419" spans="1:13" x14ac:dyDescent="0.35">
      <c r="A419" s="3" t="s">
        <v>403</v>
      </c>
      <c r="B419" s="3" t="s">
        <v>413</v>
      </c>
      <c r="C419" s="5">
        <v>3137800</v>
      </c>
      <c r="D419" s="5">
        <v>0</v>
      </c>
      <c r="E419" s="5">
        <v>0</v>
      </c>
      <c r="F419" s="5">
        <v>0</v>
      </c>
      <c r="G419" s="5">
        <v>0</v>
      </c>
      <c r="H419" s="5">
        <f t="shared" si="38"/>
        <v>3137800</v>
      </c>
      <c r="I419" s="5">
        <v>151273.51</v>
      </c>
      <c r="J419" s="5">
        <v>245683.88</v>
      </c>
      <c r="K419" s="5">
        <v>270632.09999999998</v>
      </c>
      <c r="L419" s="20">
        <v>667589.49</v>
      </c>
      <c r="M419" s="7">
        <f t="shared" si="36"/>
        <v>0.21275718337688826</v>
      </c>
    </row>
    <row r="420" spans="1:13" x14ac:dyDescent="0.35">
      <c r="A420" s="3" t="s">
        <v>403</v>
      </c>
      <c r="B420" s="3" t="s">
        <v>414</v>
      </c>
      <c r="C420" s="5">
        <v>490000</v>
      </c>
      <c r="D420" s="5">
        <v>0</v>
      </c>
      <c r="E420" s="5">
        <v>0</v>
      </c>
      <c r="F420" s="5">
        <v>0</v>
      </c>
      <c r="G420" s="5">
        <v>0</v>
      </c>
      <c r="H420" s="5">
        <f t="shared" si="38"/>
        <v>490000</v>
      </c>
      <c r="I420" s="5">
        <v>0</v>
      </c>
      <c r="J420" s="5">
        <v>453000</v>
      </c>
      <c r="K420" s="5">
        <v>0</v>
      </c>
      <c r="L420" s="20">
        <v>453000</v>
      </c>
      <c r="M420" s="7">
        <f t="shared" si="36"/>
        <v>0.92448979591836733</v>
      </c>
    </row>
    <row r="421" spans="1:13" x14ac:dyDescent="0.35">
      <c r="A421" s="3" t="s">
        <v>403</v>
      </c>
      <c r="B421" s="3" t="s">
        <v>415</v>
      </c>
      <c r="C421" s="5">
        <v>40000</v>
      </c>
      <c r="D421" s="5">
        <v>0</v>
      </c>
      <c r="E421" s="5">
        <v>0</v>
      </c>
      <c r="F421" s="5">
        <v>0</v>
      </c>
      <c r="G421" s="5">
        <v>0</v>
      </c>
      <c r="H421" s="5">
        <f t="shared" si="38"/>
        <v>40000</v>
      </c>
      <c r="I421" s="5">
        <v>0</v>
      </c>
      <c r="J421" s="5">
        <v>0</v>
      </c>
      <c r="K421" s="5">
        <v>0</v>
      </c>
      <c r="L421" s="20">
        <v>0</v>
      </c>
      <c r="M421" s="7">
        <f t="shared" si="36"/>
        <v>0</v>
      </c>
    </row>
    <row r="422" spans="1:13" x14ac:dyDescent="0.35">
      <c r="A422" s="3" t="s">
        <v>403</v>
      </c>
      <c r="B422" s="3" t="s">
        <v>416</v>
      </c>
      <c r="C422" s="5">
        <v>2000</v>
      </c>
      <c r="D422" s="5">
        <v>0</v>
      </c>
      <c r="E422" s="5">
        <v>0</v>
      </c>
      <c r="F422" s="5">
        <v>0</v>
      </c>
      <c r="G422" s="5">
        <v>0</v>
      </c>
      <c r="H422" s="5">
        <f t="shared" si="38"/>
        <v>2000</v>
      </c>
      <c r="I422" s="5">
        <v>0</v>
      </c>
      <c r="J422" s="5">
        <v>0</v>
      </c>
      <c r="K422" s="5">
        <v>0</v>
      </c>
      <c r="L422" s="20">
        <v>0</v>
      </c>
      <c r="M422" s="7">
        <f t="shared" si="36"/>
        <v>0</v>
      </c>
    </row>
    <row r="423" spans="1:13" x14ac:dyDescent="0.35">
      <c r="A423" s="3" t="s">
        <v>403</v>
      </c>
      <c r="B423" s="3" t="s">
        <v>417</v>
      </c>
      <c r="C423" s="5">
        <v>1000</v>
      </c>
      <c r="D423" s="5">
        <v>0</v>
      </c>
      <c r="E423" s="5">
        <v>0</v>
      </c>
      <c r="F423" s="5">
        <v>0</v>
      </c>
      <c r="G423" s="5">
        <v>0</v>
      </c>
      <c r="H423" s="5">
        <f t="shared" si="38"/>
        <v>1000</v>
      </c>
      <c r="I423" s="5">
        <v>0</v>
      </c>
      <c r="J423" s="5">
        <v>0</v>
      </c>
      <c r="K423" s="5">
        <v>0</v>
      </c>
      <c r="L423" s="20">
        <v>0</v>
      </c>
      <c r="M423" s="7">
        <f t="shared" si="36"/>
        <v>0</v>
      </c>
    </row>
    <row r="424" spans="1:13" x14ac:dyDescent="0.35">
      <c r="A424" s="3" t="s">
        <v>403</v>
      </c>
      <c r="B424" s="3" t="s">
        <v>418</v>
      </c>
      <c r="C424" s="5">
        <v>0</v>
      </c>
      <c r="D424" s="5">
        <v>201525000</v>
      </c>
      <c r="E424" s="5">
        <v>0</v>
      </c>
      <c r="F424" s="5">
        <v>0</v>
      </c>
      <c r="G424" s="5">
        <v>201525000</v>
      </c>
      <c r="H424" s="5">
        <f t="shared" si="38"/>
        <v>201525000</v>
      </c>
      <c r="I424" s="5">
        <v>197973338</v>
      </c>
      <c r="J424" s="5">
        <v>2411666</v>
      </c>
      <c r="K424" s="5">
        <v>0</v>
      </c>
      <c r="L424" s="20">
        <v>200385004</v>
      </c>
      <c r="M424" s="7">
        <f t="shared" si="36"/>
        <v>0.99434315345490631</v>
      </c>
    </row>
    <row r="425" spans="1:13" x14ac:dyDescent="0.35">
      <c r="A425" s="3" t="s">
        <v>403</v>
      </c>
      <c r="B425" s="3" t="s">
        <v>46</v>
      </c>
      <c r="C425" s="5">
        <v>367282414</v>
      </c>
      <c r="D425" s="5">
        <v>14661000</v>
      </c>
      <c r="E425" s="5">
        <v>13141800</v>
      </c>
      <c r="F425" s="5">
        <v>1219000</v>
      </c>
      <c r="G425" s="5">
        <v>29021800</v>
      </c>
      <c r="H425" s="5">
        <f t="shared" si="38"/>
        <v>396304214</v>
      </c>
      <c r="I425" s="5">
        <v>77843653.560000062</v>
      </c>
      <c r="J425" s="5">
        <v>81908043.680000156</v>
      </c>
      <c r="K425" s="5">
        <v>84773649.089999855</v>
      </c>
      <c r="L425" s="20">
        <f>SUM(I425:K425)</f>
        <v>244525346.33000007</v>
      </c>
      <c r="M425" s="7">
        <f t="shared" si="36"/>
        <v>0.61701424736805865</v>
      </c>
    </row>
    <row r="426" spans="1:13" x14ac:dyDescent="0.35">
      <c r="A426" s="3" t="s">
        <v>403</v>
      </c>
      <c r="B426" s="4" t="s">
        <v>47</v>
      </c>
      <c r="C426" s="10">
        <f>SUM(C411:C425)</f>
        <v>2097892114</v>
      </c>
      <c r="D426" s="10">
        <f t="shared" ref="D426:L426" si="39">SUM(D411:D425)</f>
        <v>216186000</v>
      </c>
      <c r="E426" s="10">
        <f t="shared" si="39"/>
        <v>13141800</v>
      </c>
      <c r="F426" s="10">
        <f t="shared" si="39"/>
        <v>78109000</v>
      </c>
      <c r="G426" s="10">
        <v>307436800</v>
      </c>
      <c r="H426" s="10">
        <f t="shared" si="39"/>
        <v>2405328914</v>
      </c>
      <c r="I426" s="10">
        <f t="shared" si="39"/>
        <v>537423061.22000003</v>
      </c>
      <c r="J426" s="10">
        <f t="shared" si="39"/>
        <v>339073505.23000014</v>
      </c>
      <c r="K426" s="10">
        <f t="shared" si="39"/>
        <v>376072168.72999984</v>
      </c>
      <c r="L426" s="19">
        <f t="shared" si="39"/>
        <v>1252568735.1800001</v>
      </c>
      <c r="M426" s="11">
        <f t="shared" si="36"/>
        <v>0.52074738215199456</v>
      </c>
    </row>
    <row r="427" spans="1:13" x14ac:dyDescent="0.35">
      <c r="A427" s="3" t="s">
        <v>419</v>
      </c>
      <c r="B427" s="4" t="s">
        <v>420</v>
      </c>
      <c r="C427" s="6"/>
      <c r="D427" s="6"/>
      <c r="E427" s="6"/>
      <c r="F427" s="6"/>
      <c r="G427" s="6"/>
      <c r="H427" s="6"/>
      <c r="I427" s="6"/>
      <c r="J427" s="6"/>
      <c r="K427" s="6"/>
      <c r="L427" s="28"/>
      <c r="M427" s="7"/>
    </row>
    <row r="428" spans="1:13" x14ac:dyDescent="0.35">
      <c r="A428" s="3" t="s">
        <v>419</v>
      </c>
      <c r="B428" s="4" t="s">
        <v>47</v>
      </c>
      <c r="C428" s="9">
        <v>1903500</v>
      </c>
      <c r="D428" s="10">
        <v>0</v>
      </c>
      <c r="E428" s="10">
        <v>0</v>
      </c>
      <c r="F428" s="10">
        <v>0</v>
      </c>
      <c r="G428" s="9">
        <v>0</v>
      </c>
      <c r="H428" s="10">
        <f>C428</f>
        <v>1903500</v>
      </c>
      <c r="I428" s="9">
        <v>394785.42</v>
      </c>
      <c r="J428" s="9">
        <v>419443.24</v>
      </c>
      <c r="K428" s="10">
        <v>494848.54</v>
      </c>
      <c r="L428" s="19">
        <f>SUM(I428:K428)</f>
        <v>1309077.2</v>
      </c>
      <c r="M428" s="11">
        <f t="shared" si="36"/>
        <v>0.68772114525873385</v>
      </c>
    </row>
    <row r="429" spans="1:13" x14ac:dyDescent="0.35">
      <c r="A429" s="3" t="s">
        <v>421</v>
      </c>
      <c r="B429" s="4" t="s">
        <v>422</v>
      </c>
      <c r="C429" s="6"/>
      <c r="D429" s="6"/>
      <c r="E429" s="6"/>
      <c r="F429" s="6"/>
      <c r="G429" s="6"/>
      <c r="H429" s="6"/>
      <c r="I429" s="6"/>
      <c r="J429" s="6"/>
      <c r="K429" s="6"/>
      <c r="L429" s="28"/>
      <c r="M429" s="7"/>
    </row>
    <row r="430" spans="1:13" x14ac:dyDescent="0.35">
      <c r="A430" s="3" t="s">
        <v>421</v>
      </c>
      <c r="B430" s="3" t="s">
        <v>423</v>
      </c>
      <c r="C430" s="5">
        <v>6116895200</v>
      </c>
      <c r="D430" s="5">
        <v>0</v>
      </c>
      <c r="E430" s="5">
        <v>21369000</v>
      </c>
      <c r="F430" s="5">
        <v>107600000</v>
      </c>
      <c r="G430" s="5">
        <v>128969000</v>
      </c>
      <c r="H430" s="5">
        <f>C430+G430</f>
        <v>6245864200</v>
      </c>
      <c r="I430" s="5">
        <v>1733727747</v>
      </c>
      <c r="J430" s="5">
        <v>1318147568</v>
      </c>
      <c r="K430" s="5">
        <v>1590779167</v>
      </c>
      <c r="L430" s="20">
        <v>4642654482</v>
      </c>
      <c r="M430" s="7">
        <f t="shared" si="36"/>
        <v>0.74331659052081211</v>
      </c>
    </row>
    <row r="431" spans="1:13" x14ac:dyDescent="0.35">
      <c r="A431" s="3" t="s">
        <v>421</v>
      </c>
      <c r="B431" s="3" t="s">
        <v>424</v>
      </c>
      <c r="C431" s="5">
        <v>524640500</v>
      </c>
      <c r="D431" s="5">
        <v>0</v>
      </c>
      <c r="E431" s="5">
        <v>0</v>
      </c>
      <c r="F431" s="5">
        <v>0</v>
      </c>
      <c r="G431" s="5">
        <v>0</v>
      </c>
      <c r="H431" s="5">
        <f t="shared" ref="H431:H433" si="40">C431+G431</f>
        <v>524640500</v>
      </c>
      <c r="I431" s="5">
        <v>156580494</v>
      </c>
      <c r="J431" s="5">
        <v>176068884</v>
      </c>
      <c r="K431" s="5">
        <v>122312408</v>
      </c>
      <c r="L431" s="20">
        <v>454961786</v>
      </c>
      <c r="M431" s="7">
        <f t="shared" si="36"/>
        <v>0.86718769519318462</v>
      </c>
    </row>
    <row r="432" spans="1:13" x14ac:dyDescent="0.35">
      <c r="A432" s="3" t="s">
        <v>421</v>
      </c>
      <c r="B432" s="3" t="s">
        <v>425</v>
      </c>
      <c r="C432" s="5">
        <v>228269500</v>
      </c>
      <c r="D432" s="5">
        <v>0</v>
      </c>
      <c r="E432" s="5">
        <v>0</v>
      </c>
      <c r="F432" s="5">
        <v>0</v>
      </c>
      <c r="G432" s="5">
        <v>0</v>
      </c>
      <c r="H432" s="5">
        <f t="shared" si="40"/>
        <v>228269500</v>
      </c>
      <c r="I432" s="5">
        <v>0</v>
      </c>
      <c r="J432" s="5">
        <v>0</v>
      </c>
      <c r="K432" s="5">
        <v>0</v>
      </c>
      <c r="L432" s="20">
        <v>0</v>
      </c>
      <c r="M432" s="7">
        <f t="shared" si="36"/>
        <v>0</v>
      </c>
    </row>
    <row r="433" spans="1:13" x14ac:dyDescent="0.35">
      <c r="A433" s="3" t="s">
        <v>421</v>
      </c>
      <c r="B433" s="3" t="s">
        <v>46</v>
      </c>
      <c r="C433" s="5">
        <v>64872614</v>
      </c>
      <c r="D433" s="5">
        <v>0</v>
      </c>
      <c r="E433" s="5">
        <v>0</v>
      </c>
      <c r="F433" s="5">
        <v>14945000</v>
      </c>
      <c r="G433" s="5">
        <v>14945000</v>
      </c>
      <c r="H433" s="5">
        <f t="shared" si="40"/>
        <v>79817614</v>
      </c>
      <c r="I433" s="5">
        <v>13065623.960000038</v>
      </c>
      <c r="J433" s="5">
        <v>17766854.279999971</v>
      </c>
      <c r="K433" s="5">
        <v>13583735.950000048</v>
      </c>
      <c r="L433" s="20">
        <f>SUM(I433:K433)</f>
        <v>44416214.190000057</v>
      </c>
      <c r="M433" s="7">
        <f t="shared" si="36"/>
        <v>0.55647133463548604</v>
      </c>
    </row>
    <row r="434" spans="1:13" x14ac:dyDescent="0.35">
      <c r="A434" s="3" t="s">
        <v>421</v>
      </c>
      <c r="B434" s="4" t="s">
        <v>47</v>
      </c>
      <c r="C434" s="10">
        <f>SUM(C430:C433)</f>
        <v>6934677814</v>
      </c>
      <c r="D434" s="10">
        <f t="shared" ref="D434:L434" si="41">SUM(D430:D433)</f>
        <v>0</v>
      </c>
      <c r="E434" s="10">
        <f t="shared" si="41"/>
        <v>21369000</v>
      </c>
      <c r="F434" s="10">
        <f t="shared" si="41"/>
        <v>122545000</v>
      </c>
      <c r="G434" s="10">
        <v>143914000</v>
      </c>
      <c r="H434" s="10">
        <f t="shared" si="41"/>
        <v>7078591814</v>
      </c>
      <c r="I434" s="10">
        <f t="shared" si="41"/>
        <v>1903373864.96</v>
      </c>
      <c r="J434" s="10">
        <f t="shared" si="41"/>
        <v>1511983306.28</v>
      </c>
      <c r="K434" s="10">
        <f t="shared" si="41"/>
        <v>1726675310.95</v>
      </c>
      <c r="L434" s="19">
        <f t="shared" si="41"/>
        <v>5142032482.1900005</v>
      </c>
      <c r="M434" s="11">
        <f t="shared" si="36"/>
        <v>0.72642025664202259</v>
      </c>
    </row>
    <row r="435" spans="1:13" x14ac:dyDescent="0.35">
      <c r="A435" s="3" t="s">
        <v>426</v>
      </c>
      <c r="B435" s="4" t="s">
        <v>427</v>
      </c>
      <c r="C435" s="6"/>
      <c r="D435" s="6"/>
      <c r="E435" s="6"/>
      <c r="F435" s="6"/>
      <c r="G435" s="6"/>
      <c r="H435" s="6"/>
      <c r="I435" s="6"/>
      <c r="J435" s="6"/>
      <c r="K435" s="6"/>
      <c r="L435" s="28"/>
      <c r="M435" s="7"/>
    </row>
    <row r="436" spans="1:13" x14ac:dyDescent="0.35">
      <c r="A436" s="3" t="s">
        <v>426</v>
      </c>
      <c r="B436" s="3" t="s">
        <v>428</v>
      </c>
      <c r="C436" s="5">
        <v>620095500</v>
      </c>
      <c r="D436" s="5">
        <v>0</v>
      </c>
      <c r="E436" s="5">
        <v>0</v>
      </c>
      <c r="F436" s="21">
        <v>-7510000</v>
      </c>
      <c r="G436" s="21">
        <v>-7510000</v>
      </c>
      <c r="H436" s="5">
        <f>C436+G436</f>
        <v>612585500</v>
      </c>
      <c r="I436" s="5">
        <v>122524574.23999999</v>
      </c>
      <c r="J436" s="5">
        <v>102104928.76000001</v>
      </c>
      <c r="K436" s="5">
        <v>88682864.639999986</v>
      </c>
      <c r="L436" s="20">
        <v>313312367.63999999</v>
      </c>
      <c r="M436" s="7">
        <f t="shared" si="36"/>
        <v>0.51145900064562411</v>
      </c>
    </row>
    <row r="437" spans="1:13" x14ac:dyDescent="0.35">
      <c r="A437" s="3" t="s">
        <v>426</v>
      </c>
      <c r="B437" s="3" t="s">
        <v>429</v>
      </c>
      <c r="C437" s="5">
        <v>312119200</v>
      </c>
      <c r="D437" s="5">
        <v>0</v>
      </c>
      <c r="E437" s="5">
        <v>0</v>
      </c>
      <c r="F437" s="5">
        <v>0</v>
      </c>
      <c r="G437" s="5">
        <v>0</v>
      </c>
      <c r="H437" s="5">
        <f t="shared" ref="H437:H461" si="42">C437+G437</f>
        <v>312119200</v>
      </c>
      <c r="I437" s="5">
        <v>71914453.640000001</v>
      </c>
      <c r="J437" s="5">
        <v>74618580.200000003</v>
      </c>
      <c r="K437" s="5">
        <v>97702771.289999992</v>
      </c>
      <c r="L437" s="20">
        <v>244235805.13</v>
      </c>
      <c r="M437" s="7">
        <f t="shared" si="36"/>
        <v>0.78250810949790972</v>
      </c>
    </row>
    <row r="438" spans="1:13" x14ac:dyDescent="0.35">
      <c r="A438" s="3" t="s">
        <v>426</v>
      </c>
      <c r="B438" s="3" t="s">
        <v>430</v>
      </c>
      <c r="C438" s="5">
        <v>146759000</v>
      </c>
      <c r="D438" s="5">
        <v>0</v>
      </c>
      <c r="E438" s="5">
        <v>0</v>
      </c>
      <c r="F438" s="5">
        <v>0</v>
      </c>
      <c r="G438" s="5">
        <v>0</v>
      </c>
      <c r="H438" s="5">
        <f t="shared" si="42"/>
        <v>146759000</v>
      </c>
      <c r="I438" s="5">
        <v>23664448.449999999</v>
      </c>
      <c r="J438" s="5">
        <v>18232497.830000002</v>
      </c>
      <c r="K438" s="5">
        <v>21380117.920000002</v>
      </c>
      <c r="L438" s="20">
        <v>63277064.200000003</v>
      </c>
      <c r="M438" s="7">
        <f t="shared" si="36"/>
        <v>0.43116309187170804</v>
      </c>
    </row>
    <row r="439" spans="1:13" x14ac:dyDescent="0.35">
      <c r="A439" s="3" t="s">
        <v>426</v>
      </c>
      <c r="B439" s="3" t="s">
        <v>431</v>
      </c>
      <c r="C439" s="5">
        <v>113356500</v>
      </c>
      <c r="D439" s="5">
        <v>0</v>
      </c>
      <c r="E439" s="5">
        <v>0</v>
      </c>
      <c r="F439" s="5">
        <v>0</v>
      </c>
      <c r="G439" s="5">
        <v>0</v>
      </c>
      <c r="H439" s="5">
        <f t="shared" si="42"/>
        <v>113356500</v>
      </c>
      <c r="I439" s="5">
        <v>23558006.75</v>
      </c>
      <c r="J439" s="5">
        <v>5904554.2100000009</v>
      </c>
      <c r="K439" s="5">
        <v>21958301.060000002</v>
      </c>
      <c r="L439" s="20">
        <v>51420862.020000003</v>
      </c>
      <c r="M439" s="7">
        <f t="shared" si="36"/>
        <v>0.45362076299109449</v>
      </c>
    </row>
    <row r="440" spans="1:13" x14ac:dyDescent="0.35">
      <c r="A440" s="3" t="s">
        <v>426</v>
      </c>
      <c r="B440" s="3" t="s">
        <v>432</v>
      </c>
      <c r="C440" s="5">
        <v>111909100</v>
      </c>
      <c r="D440" s="5">
        <v>0</v>
      </c>
      <c r="E440" s="5">
        <v>0</v>
      </c>
      <c r="F440" s="5">
        <v>7510000</v>
      </c>
      <c r="G440" s="5">
        <v>7510000</v>
      </c>
      <c r="H440" s="5">
        <f t="shared" si="42"/>
        <v>119419100</v>
      </c>
      <c r="I440" s="5">
        <v>574498.55000000005</v>
      </c>
      <c r="J440" s="5">
        <v>527830.67999999993</v>
      </c>
      <c r="K440" s="5">
        <v>10326368.66</v>
      </c>
      <c r="L440" s="20">
        <v>11428697.890000001</v>
      </c>
      <c r="M440" s="7">
        <f t="shared" si="36"/>
        <v>9.5702428589731464E-2</v>
      </c>
    </row>
    <row r="441" spans="1:13" x14ac:dyDescent="0.35">
      <c r="A441" s="3" t="s">
        <v>426</v>
      </c>
      <c r="B441" s="3" t="s">
        <v>433</v>
      </c>
      <c r="C441" s="5">
        <v>85179000</v>
      </c>
      <c r="D441" s="5">
        <v>0</v>
      </c>
      <c r="E441" s="5">
        <v>0</v>
      </c>
      <c r="F441" s="5">
        <v>0</v>
      </c>
      <c r="G441" s="5">
        <v>0</v>
      </c>
      <c r="H441" s="5">
        <f t="shared" si="42"/>
        <v>85179000</v>
      </c>
      <c r="I441" s="5">
        <v>15088341.539999999</v>
      </c>
      <c r="J441" s="5">
        <v>57357292.789999999</v>
      </c>
      <c r="K441" s="5">
        <v>-13101285.780000001</v>
      </c>
      <c r="L441" s="20">
        <v>59344348.549999997</v>
      </c>
      <c r="M441" s="7">
        <f t="shared" si="36"/>
        <v>0.69670163479261316</v>
      </c>
    </row>
    <row r="442" spans="1:13" x14ac:dyDescent="0.35">
      <c r="A442" s="3" t="s">
        <v>426</v>
      </c>
      <c r="B442" s="3" t="s">
        <v>434</v>
      </c>
      <c r="C442" s="5">
        <v>50000000</v>
      </c>
      <c r="D442" s="5">
        <v>0</v>
      </c>
      <c r="E442" s="5">
        <v>0</v>
      </c>
      <c r="F442" s="21">
        <v>-15200000</v>
      </c>
      <c r="G442" s="21">
        <v>-15200000</v>
      </c>
      <c r="H442" s="5">
        <f t="shared" si="42"/>
        <v>34800000</v>
      </c>
      <c r="I442" s="5">
        <v>82249.990000000005</v>
      </c>
      <c r="J442" s="5">
        <v>0</v>
      </c>
      <c r="K442" s="5">
        <v>6872864</v>
      </c>
      <c r="L442" s="20">
        <v>6955113.9900000002</v>
      </c>
      <c r="M442" s="7">
        <f t="shared" si="36"/>
        <v>0.19985959741379311</v>
      </c>
    </row>
    <row r="443" spans="1:13" x14ac:dyDescent="0.35">
      <c r="A443" s="3" t="s">
        <v>426</v>
      </c>
      <c r="B443" s="3" t="s">
        <v>435</v>
      </c>
      <c r="C443" s="5">
        <v>16848300</v>
      </c>
      <c r="D443" s="5">
        <v>0</v>
      </c>
      <c r="E443" s="5">
        <v>0</v>
      </c>
      <c r="F443" s="5">
        <v>0</v>
      </c>
      <c r="G443" s="5">
        <v>0</v>
      </c>
      <c r="H443" s="5">
        <f t="shared" si="42"/>
        <v>16848300</v>
      </c>
      <c r="I443" s="5">
        <v>3887111.64</v>
      </c>
      <c r="J443" s="5">
        <v>3648814.2499999995</v>
      </c>
      <c r="K443" s="5">
        <v>4166705.6100000003</v>
      </c>
      <c r="L443" s="20">
        <v>11702631.5</v>
      </c>
      <c r="M443" s="7">
        <f t="shared" si="36"/>
        <v>0.69458826706552002</v>
      </c>
    </row>
    <row r="444" spans="1:13" x14ac:dyDescent="0.35">
      <c r="A444" s="3" t="s">
        <v>426</v>
      </c>
      <c r="B444" s="3" t="s">
        <v>436</v>
      </c>
      <c r="C444" s="5">
        <v>9181000</v>
      </c>
      <c r="D444" s="5">
        <v>0</v>
      </c>
      <c r="E444" s="5">
        <v>0</v>
      </c>
      <c r="F444" s="5">
        <v>0</v>
      </c>
      <c r="G444" s="5">
        <v>0</v>
      </c>
      <c r="H444" s="5">
        <f t="shared" si="42"/>
        <v>9181000</v>
      </c>
      <c r="I444" s="5">
        <v>523668.22</v>
      </c>
      <c r="J444" s="5">
        <v>7374084.6500000004</v>
      </c>
      <c r="K444" s="5">
        <v>5598087.3500000006</v>
      </c>
      <c r="L444" s="20">
        <v>13495840.220000001</v>
      </c>
      <c r="M444" s="7">
        <f t="shared" si="36"/>
        <v>1.469974972225248</v>
      </c>
    </row>
    <row r="445" spans="1:13" x14ac:dyDescent="0.35">
      <c r="A445" s="3" t="s">
        <v>426</v>
      </c>
      <c r="B445" s="3" t="s">
        <v>437</v>
      </c>
      <c r="C445" s="5">
        <v>8473300</v>
      </c>
      <c r="D445" s="5">
        <v>0</v>
      </c>
      <c r="E445" s="5">
        <v>0</v>
      </c>
      <c r="F445" s="5">
        <v>0</v>
      </c>
      <c r="G445" s="5">
        <v>0</v>
      </c>
      <c r="H445" s="5">
        <f t="shared" si="42"/>
        <v>8473300</v>
      </c>
      <c r="I445" s="5">
        <v>2000000</v>
      </c>
      <c r="J445" s="5">
        <v>2000000</v>
      </c>
      <c r="K445" s="5">
        <v>2000000</v>
      </c>
      <c r="L445" s="20">
        <v>6000000</v>
      </c>
      <c r="M445" s="7">
        <f t="shared" si="36"/>
        <v>0.70810664086011355</v>
      </c>
    </row>
    <row r="446" spans="1:13" x14ac:dyDescent="0.35">
      <c r="A446" s="3" t="s">
        <v>426</v>
      </c>
      <c r="B446" s="3" t="s">
        <v>438</v>
      </c>
      <c r="C446" s="5">
        <v>6000000</v>
      </c>
      <c r="D446" s="5">
        <v>0</v>
      </c>
      <c r="E446" s="5">
        <v>0</v>
      </c>
      <c r="F446" s="5">
        <v>0</v>
      </c>
      <c r="G446" s="5">
        <v>0</v>
      </c>
      <c r="H446" s="5">
        <f t="shared" si="42"/>
        <v>6000000</v>
      </c>
      <c r="I446" s="5">
        <v>0</v>
      </c>
      <c r="J446" s="5">
        <v>60000</v>
      </c>
      <c r="K446" s="5">
        <v>-77506.75</v>
      </c>
      <c r="L446" s="20">
        <v>-17506.75</v>
      </c>
      <c r="M446" s="8">
        <f t="shared" si="36"/>
        <v>-2.9177916666666666E-3</v>
      </c>
    </row>
    <row r="447" spans="1:13" x14ac:dyDescent="0.35">
      <c r="A447" s="3" t="s">
        <v>426</v>
      </c>
      <c r="B447" s="3" t="s">
        <v>439</v>
      </c>
      <c r="C447" s="5">
        <v>4000000</v>
      </c>
      <c r="D447" s="5">
        <v>0</v>
      </c>
      <c r="E447" s="5">
        <v>0</v>
      </c>
      <c r="F447" s="5">
        <v>0</v>
      </c>
      <c r="G447" s="5">
        <v>0</v>
      </c>
      <c r="H447" s="5">
        <f t="shared" si="42"/>
        <v>4000000</v>
      </c>
      <c r="I447" s="5">
        <v>0</v>
      </c>
      <c r="J447" s="5">
        <v>0</v>
      </c>
      <c r="K447" s="5">
        <v>-4960.79</v>
      </c>
      <c r="L447" s="20">
        <v>-4960.79</v>
      </c>
      <c r="M447" s="8">
        <f t="shared" si="36"/>
        <v>-1.2401974999999999E-3</v>
      </c>
    </row>
    <row r="448" spans="1:13" x14ac:dyDescent="0.35">
      <c r="A448" s="3" t="s">
        <v>426</v>
      </c>
      <c r="B448" s="3" t="s">
        <v>440</v>
      </c>
      <c r="C448" s="5">
        <v>1586400</v>
      </c>
      <c r="D448" s="5">
        <v>0</v>
      </c>
      <c r="E448" s="5">
        <v>0</v>
      </c>
      <c r="F448" s="5">
        <v>0</v>
      </c>
      <c r="G448" s="5">
        <v>0</v>
      </c>
      <c r="H448" s="5">
        <f t="shared" si="42"/>
        <v>1586400</v>
      </c>
      <c r="I448" s="5">
        <v>0</v>
      </c>
      <c r="J448" s="5">
        <v>793500</v>
      </c>
      <c r="K448" s="5">
        <v>396750</v>
      </c>
      <c r="L448" s="20">
        <v>1190250</v>
      </c>
      <c r="M448" s="7">
        <f t="shared" si="36"/>
        <v>0.75028366111951583</v>
      </c>
    </row>
    <row r="449" spans="1:13" x14ac:dyDescent="0.35">
      <c r="A449" s="3" t="s">
        <v>426</v>
      </c>
      <c r="B449" s="3" t="s">
        <v>441</v>
      </c>
      <c r="C449" s="5">
        <v>350000</v>
      </c>
      <c r="D449" s="5">
        <v>0</v>
      </c>
      <c r="E449" s="5">
        <v>0</v>
      </c>
      <c r="F449" s="5">
        <v>0</v>
      </c>
      <c r="G449" s="5">
        <v>0</v>
      </c>
      <c r="H449" s="5">
        <f t="shared" si="42"/>
        <v>350000</v>
      </c>
      <c r="I449" s="21">
        <v>-3461</v>
      </c>
      <c r="J449" s="5">
        <v>321324</v>
      </c>
      <c r="K449" s="5">
        <v>12504</v>
      </c>
      <c r="L449" s="20">
        <v>330367</v>
      </c>
      <c r="M449" s="7">
        <f t="shared" si="36"/>
        <v>0.94390571428571424</v>
      </c>
    </row>
    <row r="450" spans="1:13" x14ac:dyDescent="0.35">
      <c r="A450" s="3" t="s">
        <v>426</v>
      </c>
      <c r="B450" s="3" t="s">
        <v>442</v>
      </c>
      <c r="C450" s="5">
        <v>1000</v>
      </c>
      <c r="D450" s="5">
        <v>0</v>
      </c>
      <c r="E450" s="5">
        <v>0</v>
      </c>
      <c r="F450" s="5">
        <v>0</v>
      </c>
      <c r="G450" s="5">
        <v>0</v>
      </c>
      <c r="H450" s="5">
        <f t="shared" si="42"/>
        <v>1000</v>
      </c>
      <c r="I450" s="5">
        <v>0</v>
      </c>
      <c r="J450" s="5">
        <v>0</v>
      </c>
      <c r="K450" s="5">
        <v>0</v>
      </c>
      <c r="L450" s="20">
        <v>0</v>
      </c>
      <c r="M450" s="7">
        <f t="shared" si="36"/>
        <v>0</v>
      </c>
    </row>
    <row r="451" spans="1:13" x14ac:dyDescent="0.35">
      <c r="A451" s="3" t="s">
        <v>426</v>
      </c>
      <c r="B451" s="3" t="s">
        <v>443</v>
      </c>
      <c r="C451" s="5">
        <v>1000</v>
      </c>
      <c r="D451" s="5">
        <v>0</v>
      </c>
      <c r="E451" s="5">
        <v>0</v>
      </c>
      <c r="F451" s="5">
        <v>0</v>
      </c>
      <c r="G451" s="5">
        <v>0</v>
      </c>
      <c r="H451" s="5">
        <f t="shared" si="42"/>
        <v>1000</v>
      </c>
      <c r="I451" s="5">
        <v>0</v>
      </c>
      <c r="J451" s="5">
        <v>0</v>
      </c>
      <c r="K451" s="5">
        <v>0</v>
      </c>
      <c r="L451" s="20">
        <v>0</v>
      </c>
      <c r="M451" s="7">
        <f t="shared" si="36"/>
        <v>0</v>
      </c>
    </row>
    <row r="452" spans="1:13" x14ac:dyDescent="0.35">
      <c r="A452" s="3" t="s">
        <v>426</v>
      </c>
      <c r="B452" s="3" t="s">
        <v>444</v>
      </c>
      <c r="C452" s="5">
        <v>1000</v>
      </c>
      <c r="D452" s="5">
        <v>0</v>
      </c>
      <c r="E452" s="5">
        <v>0</v>
      </c>
      <c r="F452" s="5">
        <v>0</v>
      </c>
      <c r="G452" s="5">
        <v>0</v>
      </c>
      <c r="H452" s="5">
        <f t="shared" si="42"/>
        <v>1000</v>
      </c>
      <c r="I452" s="5">
        <v>0</v>
      </c>
      <c r="J452" s="5">
        <v>0</v>
      </c>
      <c r="K452" s="5">
        <v>2567585.27</v>
      </c>
      <c r="L452" s="20">
        <v>2567585.27</v>
      </c>
      <c r="M452" s="7">
        <f t="shared" si="36"/>
        <v>2567.58527</v>
      </c>
    </row>
    <row r="453" spans="1:13" x14ac:dyDescent="0.35">
      <c r="A453" s="3" t="s">
        <v>426</v>
      </c>
      <c r="B453" s="3" t="s">
        <v>445</v>
      </c>
      <c r="C453" s="5">
        <v>1000</v>
      </c>
      <c r="D453" s="5">
        <v>0</v>
      </c>
      <c r="E453" s="5">
        <v>0</v>
      </c>
      <c r="F453" s="5">
        <v>0</v>
      </c>
      <c r="G453" s="5">
        <v>0</v>
      </c>
      <c r="H453" s="5">
        <f t="shared" si="42"/>
        <v>1000</v>
      </c>
      <c r="I453" s="5">
        <v>0</v>
      </c>
      <c r="J453" s="5">
        <v>57688.59</v>
      </c>
      <c r="K453" s="5">
        <v>91399.390000000014</v>
      </c>
      <c r="L453" s="20">
        <v>149087.98000000001</v>
      </c>
      <c r="M453" s="7">
        <f>L453/H453</f>
        <v>149.08798000000002</v>
      </c>
    </row>
    <row r="454" spans="1:13" x14ac:dyDescent="0.35">
      <c r="A454" s="3" t="s">
        <v>426</v>
      </c>
      <c r="B454" s="3" t="s">
        <v>446</v>
      </c>
      <c r="C454" s="5">
        <v>1000</v>
      </c>
      <c r="D454" s="5">
        <v>0</v>
      </c>
      <c r="E454" s="5">
        <v>0</v>
      </c>
      <c r="F454" s="5">
        <v>0</v>
      </c>
      <c r="G454" s="5">
        <v>0</v>
      </c>
      <c r="H454" s="5">
        <f t="shared" si="42"/>
        <v>1000</v>
      </c>
      <c r="I454" s="5">
        <v>0</v>
      </c>
      <c r="J454" s="5">
        <v>0</v>
      </c>
      <c r="K454" s="5">
        <v>0</v>
      </c>
      <c r="L454" s="20">
        <v>0</v>
      </c>
      <c r="M454" s="7">
        <f t="shared" ref="M454:M516" si="43">L454/H454</f>
        <v>0</v>
      </c>
    </row>
    <row r="455" spans="1:13" x14ac:dyDescent="0.35">
      <c r="A455" s="3" t="s">
        <v>426</v>
      </c>
      <c r="B455" s="3" t="s">
        <v>447</v>
      </c>
      <c r="C455" s="5">
        <v>1000</v>
      </c>
      <c r="D455" s="5">
        <v>0</v>
      </c>
      <c r="E455" s="5">
        <v>0</v>
      </c>
      <c r="F455" s="5">
        <v>0</v>
      </c>
      <c r="G455" s="5">
        <v>0</v>
      </c>
      <c r="H455" s="5">
        <f t="shared" si="42"/>
        <v>1000</v>
      </c>
      <c r="I455" s="5">
        <v>0</v>
      </c>
      <c r="J455" s="5">
        <v>0</v>
      </c>
      <c r="K455" s="5">
        <v>0</v>
      </c>
      <c r="L455" s="20">
        <v>0</v>
      </c>
      <c r="M455" s="7">
        <f t="shared" si="43"/>
        <v>0</v>
      </c>
    </row>
    <row r="456" spans="1:13" x14ac:dyDescent="0.35">
      <c r="A456" s="3" t="s">
        <v>426</v>
      </c>
      <c r="B456" s="3" t="s">
        <v>448</v>
      </c>
      <c r="C456" s="5">
        <v>1000</v>
      </c>
      <c r="D456" s="5">
        <v>0</v>
      </c>
      <c r="E456" s="5">
        <v>0</v>
      </c>
      <c r="F456" s="5">
        <v>0</v>
      </c>
      <c r="G456" s="5">
        <v>0</v>
      </c>
      <c r="H456" s="5">
        <f t="shared" si="42"/>
        <v>1000</v>
      </c>
      <c r="I456" s="5">
        <v>0</v>
      </c>
      <c r="J456" s="5">
        <v>0</v>
      </c>
      <c r="K456" s="5">
        <v>0</v>
      </c>
      <c r="L456" s="20">
        <v>0</v>
      </c>
      <c r="M456" s="7">
        <f t="shared" si="43"/>
        <v>0</v>
      </c>
    </row>
    <row r="457" spans="1:13" x14ac:dyDescent="0.35">
      <c r="A457" s="3" t="s">
        <v>426</v>
      </c>
      <c r="B457" s="3" t="s">
        <v>449</v>
      </c>
      <c r="C457" s="5">
        <v>0</v>
      </c>
      <c r="D457" s="5">
        <v>0</v>
      </c>
      <c r="E457" s="5">
        <v>0</v>
      </c>
      <c r="F457" s="5">
        <v>1800000</v>
      </c>
      <c r="G457" s="5">
        <v>1800000</v>
      </c>
      <c r="H457" s="5">
        <f t="shared" si="42"/>
        <v>1800000</v>
      </c>
      <c r="I457" s="5">
        <v>0</v>
      </c>
      <c r="J457" s="5">
        <v>0</v>
      </c>
      <c r="K457" s="5">
        <v>1800000</v>
      </c>
      <c r="L457" s="20">
        <v>1800000</v>
      </c>
      <c r="M457" s="7">
        <f t="shared" si="43"/>
        <v>1</v>
      </c>
    </row>
    <row r="458" spans="1:13" x14ac:dyDescent="0.35">
      <c r="A458" s="3" t="s">
        <v>426</v>
      </c>
      <c r="B458" s="3" t="s">
        <v>450</v>
      </c>
      <c r="C458" s="5">
        <v>0</v>
      </c>
      <c r="D458" s="5">
        <v>0</v>
      </c>
      <c r="E458" s="5">
        <v>0</v>
      </c>
      <c r="F458" s="5">
        <v>2000000</v>
      </c>
      <c r="G458" s="5">
        <v>2000000</v>
      </c>
      <c r="H458" s="5">
        <f t="shared" si="42"/>
        <v>2000000</v>
      </c>
      <c r="I458" s="5">
        <v>0</v>
      </c>
      <c r="J458" s="5">
        <v>0</v>
      </c>
      <c r="K458" s="5">
        <v>0</v>
      </c>
      <c r="L458" s="20">
        <v>0</v>
      </c>
      <c r="M458" s="7">
        <f t="shared" si="43"/>
        <v>0</v>
      </c>
    </row>
    <row r="459" spans="1:13" x14ac:dyDescent="0.35">
      <c r="A459" s="3" t="s">
        <v>426</v>
      </c>
      <c r="B459" s="3" t="s">
        <v>451</v>
      </c>
      <c r="C459" s="5">
        <v>0</v>
      </c>
      <c r="D459" s="5">
        <v>0</v>
      </c>
      <c r="E459" s="5">
        <v>0</v>
      </c>
      <c r="F459" s="5">
        <v>15200000</v>
      </c>
      <c r="G459" s="5">
        <v>15200000</v>
      </c>
      <c r="H459" s="5">
        <f t="shared" si="42"/>
        <v>15200000</v>
      </c>
      <c r="I459" s="5">
        <v>0</v>
      </c>
      <c r="J459" s="5">
        <v>0</v>
      </c>
      <c r="K459" s="5">
        <v>0</v>
      </c>
      <c r="L459" s="20">
        <v>0</v>
      </c>
      <c r="M459" s="7">
        <f t="shared" si="43"/>
        <v>0</v>
      </c>
    </row>
    <row r="460" spans="1:13" x14ac:dyDescent="0.35">
      <c r="A460" s="3" t="s">
        <v>426</v>
      </c>
      <c r="B460" s="3" t="s">
        <v>452</v>
      </c>
      <c r="C460" s="5">
        <v>0</v>
      </c>
      <c r="D460" s="5">
        <v>0</v>
      </c>
      <c r="E460" s="5">
        <v>0</v>
      </c>
      <c r="F460" s="5">
        <v>0</v>
      </c>
      <c r="G460" s="5">
        <v>0</v>
      </c>
      <c r="H460" s="5">
        <f t="shared" si="42"/>
        <v>0</v>
      </c>
      <c r="I460" s="21">
        <v>-15290</v>
      </c>
      <c r="J460" s="5">
        <v>15290</v>
      </c>
      <c r="K460" s="5">
        <v>0</v>
      </c>
      <c r="L460" s="20">
        <v>0</v>
      </c>
      <c r="M460" s="7"/>
    </row>
    <row r="461" spans="1:13" x14ac:dyDescent="0.35">
      <c r="A461" s="3" t="s">
        <v>426</v>
      </c>
      <c r="B461" s="3" t="s">
        <v>46</v>
      </c>
      <c r="C461" s="5">
        <v>-49743213</v>
      </c>
      <c r="D461" s="5">
        <v>0</v>
      </c>
      <c r="E461" s="5">
        <v>0</v>
      </c>
      <c r="F461" s="5">
        <v>0</v>
      </c>
      <c r="G461" s="5">
        <v>0</v>
      </c>
      <c r="H461" s="5">
        <f t="shared" si="42"/>
        <v>-49743213</v>
      </c>
      <c r="I461" s="5">
        <v>926444.49000006914</v>
      </c>
      <c r="J461" s="5">
        <v>-47422883.060000002</v>
      </c>
      <c r="K461" s="5">
        <v>21480969.680000097</v>
      </c>
      <c r="L461" s="22">
        <f>SUM(I461:K461)</f>
        <v>-25015468.889999837</v>
      </c>
      <c r="M461" s="7">
        <f t="shared" si="43"/>
        <v>0.50289210087816072</v>
      </c>
    </row>
    <row r="462" spans="1:13" x14ac:dyDescent="0.35">
      <c r="A462" s="3" t="s">
        <v>426</v>
      </c>
      <c r="B462" s="4" t="s">
        <v>47</v>
      </c>
      <c r="C462" s="10">
        <f>SUM(C436:C461)</f>
        <v>1436121087</v>
      </c>
      <c r="D462" s="10">
        <f t="shared" ref="D462:L462" si="44">SUM(D436:D461)</f>
        <v>0</v>
      </c>
      <c r="E462" s="10">
        <f t="shared" si="44"/>
        <v>0</v>
      </c>
      <c r="F462" s="10">
        <f t="shared" si="44"/>
        <v>3800000</v>
      </c>
      <c r="G462" s="10">
        <v>3800000</v>
      </c>
      <c r="H462" s="10">
        <f t="shared" si="44"/>
        <v>1439921087</v>
      </c>
      <c r="I462" s="10">
        <f t="shared" si="44"/>
        <v>264725046.51000005</v>
      </c>
      <c r="J462" s="10">
        <f t="shared" si="44"/>
        <v>225593502.89999998</v>
      </c>
      <c r="K462" s="10">
        <f t="shared" si="44"/>
        <v>271853535.55000007</v>
      </c>
      <c r="L462" s="19">
        <f t="shared" si="44"/>
        <v>762172084.96000016</v>
      </c>
      <c r="M462" s="11">
        <f t="shared" si="43"/>
        <v>0.5293151769503881</v>
      </c>
    </row>
    <row r="463" spans="1:13" x14ac:dyDescent="0.35">
      <c r="A463" s="3" t="s">
        <v>453</v>
      </c>
      <c r="B463" s="4" t="s">
        <v>454</v>
      </c>
      <c r="C463" s="6"/>
      <c r="D463" s="6"/>
      <c r="E463" s="6"/>
      <c r="F463" s="6"/>
      <c r="G463" s="6"/>
      <c r="H463" s="6"/>
      <c r="I463" s="6"/>
      <c r="J463" s="6"/>
      <c r="K463" s="6"/>
      <c r="L463" s="28"/>
      <c r="M463" s="7"/>
    </row>
    <row r="464" spans="1:13" x14ac:dyDescent="0.35">
      <c r="A464" s="3" t="s">
        <v>453</v>
      </c>
      <c r="B464" s="3" t="s">
        <v>455</v>
      </c>
      <c r="C464" s="5">
        <v>11792100</v>
      </c>
      <c r="D464" s="5">
        <v>0</v>
      </c>
      <c r="E464" s="5">
        <v>0</v>
      </c>
      <c r="F464" s="5">
        <v>0</v>
      </c>
      <c r="G464" s="5">
        <v>0</v>
      </c>
      <c r="H464" s="5">
        <f>C464+G464</f>
        <v>11792100</v>
      </c>
      <c r="I464" s="21">
        <v>-25757632.579999998</v>
      </c>
      <c r="J464" s="5">
        <v>0</v>
      </c>
      <c r="K464" s="5">
        <v>25757488.659999996</v>
      </c>
      <c r="L464" s="20">
        <v>-143.91999999999999</v>
      </c>
      <c r="M464" s="7">
        <f>L464/H464</f>
        <v>-1.2204781167052517E-5</v>
      </c>
    </row>
    <row r="465" spans="1:13" x14ac:dyDescent="0.35">
      <c r="A465" s="3" t="s">
        <v>453</v>
      </c>
      <c r="B465" s="3" t="s">
        <v>456</v>
      </c>
      <c r="C465" s="5">
        <v>9350000</v>
      </c>
      <c r="D465" s="5">
        <v>0</v>
      </c>
      <c r="E465" s="5">
        <v>0</v>
      </c>
      <c r="F465" s="5">
        <v>0</v>
      </c>
      <c r="G465" s="5">
        <v>0</v>
      </c>
      <c r="H465" s="5">
        <f t="shared" ref="H465:H488" si="45">C465+G465</f>
        <v>9350000</v>
      </c>
      <c r="I465" s="21">
        <v>-59073.4</v>
      </c>
      <c r="J465" s="5">
        <v>9073.4000000000015</v>
      </c>
      <c r="K465" s="5">
        <v>-2860</v>
      </c>
      <c r="L465" s="20">
        <v>-52860</v>
      </c>
      <c r="M465" s="8">
        <f t="shared" si="43"/>
        <v>-5.6534759358288769E-3</v>
      </c>
    </row>
    <row r="466" spans="1:13" x14ac:dyDescent="0.35">
      <c r="A466" s="3" t="s">
        <v>453</v>
      </c>
      <c r="B466" s="3" t="s">
        <v>457</v>
      </c>
      <c r="C466" s="5">
        <v>9297200</v>
      </c>
      <c r="D466" s="5">
        <v>0</v>
      </c>
      <c r="E466" s="5">
        <v>0</v>
      </c>
      <c r="F466" s="5">
        <v>0</v>
      </c>
      <c r="G466" s="5">
        <v>0</v>
      </c>
      <c r="H466" s="5">
        <f t="shared" si="45"/>
        <v>9297200</v>
      </c>
      <c r="I466" s="5">
        <v>0</v>
      </c>
      <c r="J466" s="5">
        <v>0</v>
      </c>
      <c r="K466" s="5">
        <v>0</v>
      </c>
      <c r="L466" s="20">
        <v>0</v>
      </c>
      <c r="M466" s="7">
        <f t="shared" si="43"/>
        <v>0</v>
      </c>
    </row>
    <row r="467" spans="1:13" x14ac:dyDescent="0.35">
      <c r="A467" s="3" t="s">
        <v>453</v>
      </c>
      <c r="B467" s="3" t="s">
        <v>458</v>
      </c>
      <c r="C467" s="5">
        <v>5000000</v>
      </c>
      <c r="D467" s="5">
        <v>0</v>
      </c>
      <c r="E467" s="5">
        <v>0</v>
      </c>
      <c r="F467" s="5">
        <v>0</v>
      </c>
      <c r="G467" s="5">
        <v>0</v>
      </c>
      <c r="H467" s="5">
        <f t="shared" si="45"/>
        <v>5000000</v>
      </c>
      <c r="I467" s="5">
        <v>0</v>
      </c>
      <c r="J467" s="5">
        <v>1249999.5</v>
      </c>
      <c r="K467" s="5">
        <v>2478749.5</v>
      </c>
      <c r="L467" s="20">
        <v>3728749</v>
      </c>
      <c r="M467" s="7">
        <f t="shared" si="43"/>
        <v>0.74574980000000002</v>
      </c>
    </row>
    <row r="468" spans="1:13" x14ac:dyDescent="0.35">
      <c r="A468" s="3" t="s">
        <v>453</v>
      </c>
      <c r="B468" s="3" t="s">
        <v>459</v>
      </c>
      <c r="C468" s="5">
        <v>2000000</v>
      </c>
      <c r="D468" s="5">
        <v>0</v>
      </c>
      <c r="E468" s="5">
        <v>0</v>
      </c>
      <c r="F468" s="5">
        <v>0</v>
      </c>
      <c r="G468" s="5">
        <v>0</v>
      </c>
      <c r="H468" s="5">
        <f t="shared" si="45"/>
        <v>2000000</v>
      </c>
      <c r="I468" s="5">
        <v>0</v>
      </c>
      <c r="J468" s="5">
        <v>1000000</v>
      </c>
      <c r="K468" s="5">
        <v>500000</v>
      </c>
      <c r="L468" s="20">
        <v>1500000</v>
      </c>
      <c r="M468" s="7">
        <f t="shared" si="43"/>
        <v>0.75</v>
      </c>
    </row>
    <row r="469" spans="1:13" x14ac:dyDescent="0.35">
      <c r="A469" s="3" t="s">
        <v>453</v>
      </c>
      <c r="B469" s="3" t="s">
        <v>460</v>
      </c>
      <c r="C469" s="5">
        <v>1821800</v>
      </c>
      <c r="D469" s="5">
        <v>0</v>
      </c>
      <c r="E469" s="5">
        <v>0</v>
      </c>
      <c r="F469" s="5">
        <v>0</v>
      </c>
      <c r="G469" s="5">
        <v>0</v>
      </c>
      <c r="H469" s="5">
        <f t="shared" si="45"/>
        <v>1821800</v>
      </c>
      <c r="I469" s="5">
        <v>0</v>
      </c>
      <c r="J469" s="5">
        <v>0</v>
      </c>
      <c r="K469" s="5">
        <v>0</v>
      </c>
      <c r="L469" s="20">
        <v>0</v>
      </c>
      <c r="M469" s="7">
        <f t="shared" si="43"/>
        <v>0</v>
      </c>
    </row>
    <row r="470" spans="1:13" x14ac:dyDescent="0.35">
      <c r="A470" s="3" t="s">
        <v>453</v>
      </c>
      <c r="B470" s="3" t="s">
        <v>461</v>
      </c>
      <c r="C470" s="5">
        <v>1500000</v>
      </c>
      <c r="D470" s="5">
        <v>0</v>
      </c>
      <c r="E470" s="5">
        <v>0</v>
      </c>
      <c r="F470" s="5">
        <v>0</v>
      </c>
      <c r="G470" s="5">
        <v>0</v>
      </c>
      <c r="H470" s="5">
        <f t="shared" si="45"/>
        <v>1500000</v>
      </c>
      <c r="I470" s="21">
        <v>-7462.18</v>
      </c>
      <c r="J470" s="5">
        <v>0</v>
      </c>
      <c r="K470" s="5">
        <v>160539.93</v>
      </c>
      <c r="L470" s="20">
        <v>153077.75</v>
      </c>
      <c r="M470" s="7">
        <f t="shared" si="43"/>
        <v>0.10205183333333333</v>
      </c>
    </row>
    <row r="471" spans="1:13" x14ac:dyDescent="0.35">
      <c r="A471" s="3" t="s">
        <v>453</v>
      </c>
      <c r="B471" s="3" t="s">
        <v>462</v>
      </c>
      <c r="C471" s="5">
        <v>733900</v>
      </c>
      <c r="D471" s="5">
        <v>0</v>
      </c>
      <c r="E471" s="5">
        <v>0</v>
      </c>
      <c r="F471" s="5">
        <v>0</v>
      </c>
      <c r="G471" s="5">
        <v>0</v>
      </c>
      <c r="H471" s="5">
        <f t="shared" si="45"/>
        <v>733900</v>
      </c>
      <c r="I471" s="5">
        <v>0</v>
      </c>
      <c r="J471" s="5">
        <v>0</v>
      </c>
      <c r="K471" s="5">
        <v>0</v>
      </c>
      <c r="L471" s="20">
        <v>0</v>
      </c>
      <c r="M471" s="7">
        <f t="shared" si="43"/>
        <v>0</v>
      </c>
    </row>
    <row r="472" spans="1:13" x14ac:dyDescent="0.35">
      <c r="A472" s="3" t="s">
        <v>453</v>
      </c>
      <c r="B472" s="3" t="s">
        <v>463</v>
      </c>
      <c r="C472" s="5">
        <v>520000</v>
      </c>
      <c r="D472" s="5">
        <v>0</v>
      </c>
      <c r="E472" s="5">
        <v>0</v>
      </c>
      <c r="F472" s="5">
        <v>0</v>
      </c>
      <c r="G472" s="5">
        <v>0</v>
      </c>
      <c r="H472" s="5">
        <f t="shared" si="45"/>
        <v>520000</v>
      </c>
      <c r="I472" s="5">
        <v>0</v>
      </c>
      <c r="J472" s="5">
        <v>15000</v>
      </c>
      <c r="K472" s="5">
        <v>60000</v>
      </c>
      <c r="L472" s="20">
        <v>75000</v>
      </c>
      <c r="M472" s="7">
        <f t="shared" si="43"/>
        <v>0.14423076923076922</v>
      </c>
    </row>
    <row r="473" spans="1:13" x14ac:dyDescent="0.35">
      <c r="A473" s="3" t="s">
        <v>453</v>
      </c>
      <c r="B473" s="3" t="s">
        <v>240</v>
      </c>
      <c r="C473" s="5">
        <v>335300</v>
      </c>
      <c r="D473" s="5">
        <v>0</v>
      </c>
      <c r="E473" s="5">
        <v>0</v>
      </c>
      <c r="F473" s="5">
        <v>0</v>
      </c>
      <c r="G473" s="5">
        <v>0</v>
      </c>
      <c r="H473" s="5">
        <f t="shared" si="45"/>
        <v>335300</v>
      </c>
      <c r="I473" s="5">
        <v>0</v>
      </c>
      <c r="J473" s="5">
        <v>51035.11</v>
      </c>
      <c r="K473" s="5">
        <v>90430.080000000002</v>
      </c>
      <c r="L473" s="20">
        <v>141465.19</v>
      </c>
      <c r="M473" s="7">
        <f t="shared" si="43"/>
        <v>0.42190632269609307</v>
      </c>
    </row>
    <row r="474" spans="1:13" x14ac:dyDescent="0.35">
      <c r="A474" s="3" t="s">
        <v>453</v>
      </c>
      <c r="B474" s="3" t="s">
        <v>464</v>
      </c>
      <c r="C474" s="5">
        <v>202500</v>
      </c>
      <c r="D474" s="5">
        <v>0</v>
      </c>
      <c r="E474" s="5">
        <v>0</v>
      </c>
      <c r="F474" s="5">
        <v>0</v>
      </c>
      <c r="G474" s="5">
        <v>0</v>
      </c>
      <c r="H474" s="5">
        <f t="shared" si="45"/>
        <v>202500</v>
      </c>
      <c r="I474" s="5">
        <v>0</v>
      </c>
      <c r="J474" s="5">
        <v>80000</v>
      </c>
      <c r="K474" s="5">
        <v>0</v>
      </c>
      <c r="L474" s="20">
        <v>80000</v>
      </c>
      <c r="M474" s="7">
        <f t="shared" si="43"/>
        <v>0.39506172839506171</v>
      </c>
    </row>
    <row r="475" spans="1:13" x14ac:dyDescent="0.35">
      <c r="A475" s="3" t="s">
        <v>453</v>
      </c>
      <c r="B475" s="3" t="s">
        <v>465</v>
      </c>
      <c r="C475" s="5">
        <v>200000</v>
      </c>
      <c r="D475" s="5">
        <v>0</v>
      </c>
      <c r="E475" s="5">
        <v>0</v>
      </c>
      <c r="F475" s="5">
        <v>0</v>
      </c>
      <c r="G475" s="5">
        <v>0</v>
      </c>
      <c r="H475" s="5">
        <f t="shared" si="45"/>
        <v>200000</v>
      </c>
      <c r="I475" s="5">
        <v>0</v>
      </c>
      <c r="J475" s="5">
        <v>0</v>
      </c>
      <c r="K475" s="5">
        <v>0</v>
      </c>
      <c r="L475" s="20">
        <v>0</v>
      </c>
      <c r="M475" s="7">
        <f t="shared" si="43"/>
        <v>0</v>
      </c>
    </row>
    <row r="476" spans="1:13" x14ac:dyDescent="0.35">
      <c r="A476" s="3" t="s">
        <v>453</v>
      </c>
      <c r="B476" s="3" t="s">
        <v>466</v>
      </c>
      <c r="C476" s="5">
        <v>50000</v>
      </c>
      <c r="D476" s="5">
        <v>0</v>
      </c>
      <c r="E476" s="5">
        <v>0</v>
      </c>
      <c r="F476" s="5">
        <v>0</v>
      </c>
      <c r="G476" s="5">
        <v>0</v>
      </c>
      <c r="H476" s="5">
        <f t="shared" si="45"/>
        <v>50000</v>
      </c>
      <c r="I476" s="5">
        <v>0</v>
      </c>
      <c r="J476" s="5">
        <v>0</v>
      </c>
      <c r="K476" s="5">
        <v>0</v>
      </c>
      <c r="L476" s="20">
        <v>0</v>
      </c>
      <c r="M476" s="7">
        <f t="shared" si="43"/>
        <v>0</v>
      </c>
    </row>
    <row r="477" spans="1:13" x14ac:dyDescent="0.35">
      <c r="A477" s="3" t="s">
        <v>453</v>
      </c>
      <c r="B477" s="3" t="s">
        <v>467</v>
      </c>
      <c r="C477" s="5">
        <v>2000</v>
      </c>
      <c r="D477" s="5">
        <v>0</v>
      </c>
      <c r="E477" s="5">
        <v>0</v>
      </c>
      <c r="F477" s="5">
        <v>0</v>
      </c>
      <c r="G477" s="5">
        <v>0</v>
      </c>
      <c r="H477" s="5">
        <f t="shared" si="45"/>
        <v>2000</v>
      </c>
      <c r="I477" s="5">
        <v>20376621.850000001</v>
      </c>
      <c r="J477" s="5">
        <v>20097284.309999995</v>
      </c>
      <c r="K477" s="5">
        <v>19519131.450000003</v>
      </c>
      <c r="L477" s="20">
        <v>59993037.609999999</v>
      </c>
      <c r="M477" s="7">
        <f t="shared" si="43"/>
        <v>29996.518805</v>
      </c>
    </row>
    <row r="478" spans="1:13" x14ac:dyDescent="0.35">
      <c r="A478" s="3" t="s">
        <v>453</v>
      </c>
      <c r="B478" s="3" t="s">
        <v>468</v>
      </c>
      <c r="C478" s="5">
        <v>0</v>
      </c>
      <c r="D478" s="5">
        <v>0</v>
      </c>
      <c r="E478" s="5">
        <v>0</v>
      </c>
      <c r="F478" s="5">
        <v>0</v>
      </c>
      <c r="G478" s="5">
        <v>0</v>
      </c>
      <c r="H478" s="5">
        <f t="shared" si="45"/>
        <v>0</v>
      </c>
      <c r="I478" s="21">
        <v>-19278.12</v>
      </c>
      <c r="J478" s="5">
        <v>258762.74</v>
      </c>
      <c r="K478" s="5">
        <v>874957.39</v>
      </c>
      <c r="L478" s="20">
        <v>1114442.01</v>
      </c>
      <c r="M478" s="7"/>
    </row>
    <row r="479" spans="1:13" x14ac:dyDescent="0.35">
      <c r="A479" s="3" t="s">
        <v>453</v>
      </c>
      <c r="B479" s="3" t="s">
        <v>469</v>
      </c>
      <c r="C479" s="5">
        <v>0</v>
      </c>
      <c r="D479" s="5">
        <v>0</v>
      </c>
      <c r="E479" s="5">
        <v>0</v>
      </c>
      <c r="F479" s="5">
        <v>0</v>
      </c>
      <c r="G479" s="5">
        <v>0</v>
      </c>
      <c r="H479" s="5">
        <f t="shared" si="45"/>
        <v>0</v>
      </c>
      <c r="I479" s="5">
        <v>0</v>
      </c>
      <c r="J479" s="5">
        <v>2962507</v>
      </c>
      <c r="K479" s="5">
        <v>721466</v>
      </c>
      <c r="L479" s="20">
        <v>3683973</v>
      </c>
      <c r="M479" s="7"/>
    </row>
    <row r="480" spans="1:13" x14ac:dyDescent="0.35">
      <c r="A480" s="3" t="s">
        <v>453</v>
      </c>
      <c r="B480" s="3" t="s">
        <v>470</v>
      </c>
      <c r="C480" s="5">
        <v>0</v>
      </c>
      <c r="D480" s="5">
        <v>0</v>
      </c>
      <c r="E480" s="5">
        <v>0</v>
      </c>
      <c r="F480" s="5">
        <v>0</v>
      </c>
      <c r="G480" s="5">
        <v>0</v>
      </c>
      <c r="H480" s="5">
        <f t="shared" si="45"/>
        <v>0</v>
      </c>
      <c r="I480" s="21">
        <v>-106673</v>
      </c>
      <c r="J480" s="5">
        <v>0</v>
      </c>
      <c r="K480" s="5">
        <v>0</v>
      </c>
      <c r="L480" s="20">
        <v>-106673</v>
      </c>
      <c r="M480" s="7"/>
    </row>
    <row r="481" spans="1:13" x14ac:dyDescent="0.35">
      <c r="A481" s="3" t="s">
        <v>453</v>
      </c>
      <c r="B481" s="3" t="s">
        <v>471</v>
      </c>
      <c r="C481" s="5">
        <v>0</v>
      </c>
      <c r="D481" s="5">
        <v>0</v>
      </c>
      <c r="E481" s="5">
        <v>0</v>
      </c>
      <c r="F481" s="5">
        <v>0</v>
      </c>
      <c r="G481" s="5">
        <v>0</v>
      </c>
      <c r="H481" s="5">
        <f t="shared" si="45"/>
        <v>0</v>
      </c>
      <c r="I481" s="5">
        <v>0</v>
      </c>
      <c r="J481" s="5">
        <v>0</v>
      </c>
      <c r="K481" s="5">
        <v>209192.39</v>
      </c>
      <c r="L481" s="20">
        <v>209192.39</v>
      </c>
      <c r="M481" s="7"/>
    </row>
    <row r="482" spans="1:13" x14ac:dyDescent="0.35">
      <c r="A482" s="3" t="s">
        <v>453</v>
      </c>
      <c r="B482" s="3" t="s">
        <v>472</v>
      </c>
      <c r="C482" s="5">
        <v>0</v>
      </c>
      <c r="D482" s="5">
        <v>0</v>
      </c>
      <c r="E482" s="5">
        <v>0</v>
      </c>
      <c r="F482" s="5">
        <v>0</v>
      </c>
      <c r="G482" s="5">
        <v>0</v>
      </c>
      <c r="H482" s="5">
        <f t="shared" si="45"/>
        <v>0</v>
      </c>
      <c r="I482" s="5">
        <v>0</v>
      </c>
      <c r="J482" s="5">
        <v>540000</v>
      </c>
      <c r="K482" s="5">
        <v>540000</v>
      </c>
      <c r="L482" s="20">
        <v>1080000</v>
      </c>
      <c r="M482" s="7"/>
    </row>
    <row r="483" spans="1:13" x14ac:dyDescent="0.35">
      <c r="A483" s="3" t="s">
        <v>453</v>
      </c>
      <c r="B483" s="3" t="s">
        <v>473</v>
      </c>
      <c r="C483" s="5">
        <v>0</v>
      </c>
      <c r="D483" s="5">
        <v>0</v>
      </c>
      <c r="E483" s="5">
        <v>0</v>
      </c>
      <c r="F483" s="5">
        <v>0</v>
      </c>
      <c r="G483" s="5">
        <v>0</v>
      </c>
      <c r="H483" s="5">
        <f t="shared" si="45"/>
        <v>0</v>
      </c>
      <c r="I483" s="5">
        <v>499000</v>
      </c>
      <c r="J483" s="5">
        <v>0</v>
      </c>
      <c r="K483" s="5">
        <v>-499000</v>
      </c>
      <c r="L483" s="20">
        <v>0</v>
      </c>
      <c r="M483" s="7"/>
    </row>
    <row r="484" spans="1:13" x14ac:dyDescent="0.35">
      <c r="A484" s="3" t="s">
        <v>453</v>
      </c>
      <c r="B484" s="3" t="s">
        <v>474</v>
      </c>
      <c r="C484" s="5">
        <v>0</v>
      </c>
      <c r="D484" s="5">
        <v>0</v>
      </c>
      <c r="E484" s="5">
        <v>0</v>
      </c>
      <c r="F484" s="5">
        <v>0</v>
      </c>
      <c r="G484" s="5">
        <v>0</v>
      </c>
      <c r="H484" s="5">
        <f t="shared" si="45"/>
        <v>0</v>
      </c>
      <c r="I484" s="21">
        <v>-75000</v>
      </c>
      <c r="J484" s="5">
        <v>505000</v>
      </c>
      <c r="K484" s="5">
        <v>499700</v>
      </c>
      <c r="L484" s="20">
        <v>929700</v>
      </c>
      <c r="M484" s="7"/>
    </row>
    <row r="485" spans="1:13" x14ac:dyDescent="0.35">
      <c r="A485" s="3" t="s">
        <v>453</v>
      </c>
      <c r="B485" s="3" t="s">
        <v>475</v>
      </c>
      <c r="C485" s="5">
        <v>0</v>
      </c>
      <c r="D485" s="5">
        <v>0</v>
      </c>
      <c r="E485" s="5">
        <v>0</v>
      </c>
      <c r="F485" s="5">
        <v>0</v>
      </c>
      <c r="G485" s="5">
        <v>0</v>
      </c>
      <c r="H485" s="5">
        <f t="shared" si="45"/>
        <v>0</v>
      </c>
      <c r="I485" s="5">
        <v>50000</v>
      </c>
      <c r="J485" s="5">
        <v>380659.17</v>
      </c>
      <c r="K485" s="5">
        <v>272713.3</v>
      </c>
      <c r="L485" s="20">
        <v>703372.47</v>
      </c>
      <c r="M485" s="7"/>
    </row>
    <row r="486" spans="1:13" x14ac:dyDescent="0.35">
      <c r="A486" s="3" t="s">
        <v>453</v>
      </c>
      <c r="B486" s="3" t="s">
        <v>476</v>
      </c>
      <c r="C486" s="5">
        <v>0</v>
      </c>
      <c r="D486" s="5">
        <v>0</v>
      </c>
      <c r="E486" s="5">
        <v>0</v>
      </c>
      <c r="F486" s="5">
        <v>0</v>
      </c>
      <c r="G486" s="5">
        <v>0</v>
      </c>
      <c r="H486" s="5">
        <f t="shared" si="45"/>
        <v>0</v>
      </c>
      <c r="I486" s="21">
        <v>-162486.16</v>
      </c>
      <c r="J486" s="5">
        <v>162486.16</v>
      </c>
      <c r="K486" s="5">
        <v>0</v>
      </c>
      <c r="L486" s="20">
        <v>0</v>
      </c>
      <c r="M486" s="7"/>
    </row>
    <row r="487" spans="1:13" x14ac:dyDescent="0.35">
      <c r="A487" s="3" t="s">
        <v>453</v>
      </c>
      <c r="B487" s="3" t="s">
        <v>477</v>
      </c>
      <c r="C487" s="5">
        <v>0</v>
      </c>
      <c r="D487" s="5">
        <v>0</v>
      </c>
      <c r="E487" s="5">
        <v>0</v>
      </c>
      <c r="F487" s="5">
        <v>0</v>
      </c>
      <c r="G487" s="5">
        <v>0</v>
      </c>
      <c r="H487" s="5">
        <f t="shared" si="45"/>
        <v>0</v>
      </c>
      <c r="I487" s="21">
        <v>-412684.92</v>
      </c>
      <c r="J487" s="5">
        <v>0</v>
      </c>
      <c r="K487" s="5">
        <v>0</v>
      </c>
      <c r="L487" s="20">
        <v>-412684.92</v>
      </c>
      <c r="M487" s="7"/>
    </row>
    <row r="488" spans="1:13" x14ac:dyDescent="0.35">
      <c r="A488" s="3" t="s">
        <v>453</v>
      </c>
      <c r="B488" s="3" t="s">
        <v>46</v>
      </c>
      <c r="C488" s="5">
        <v>493571914</v>
      </c>
      <c r="D488" s="5">
        <v>0</v>
      </c>
      <c r="E488" s="5">
        <v>100673000</v>
      </c>
      <c r="F488" s="5">
        <v>0</v>
      </c>
      <c r="G488" s="5">
        <v>100673000</v>
      </c>
      <c r="H488" s="5">
        <f t="shared" si="45"/>
        <v>594244914</v>
      </c>
      <c r="I488" s="5">
        <v>117367304.74999999</v>
      </c>
      <c r="J488" s="5">
        <v>227541791.30000001</v>
      </c>
      <c r="K488" s="5">
        <v>100139452.43000004</v>
      </c>
      <c r="L488" s="20">
        <f>SUM(I488:K488)</f>
        <v>445048548.48000002</v>
      </c>
      <c r="M488" s="7">
        <f t="shared" si="43"/>
        <v>0.74893118644344003</v>
      </c>
    </row>
    <row r="489" spans="1:13" x14ac:dyDescent="0.35">
      <c r="A489" s="3" t="s">
        <v>453</v>
      </c>
      <c r="B489" s="4" t="s">
        <v>47</v>
      </c>
      <c r="C489" s="10">
        <f>SUM(C464:C488)</f>
        <v>536376714</v>
      </c>
      <c r="D489" s="10">
        <f t="shared" ref="D489:L489" si="46">SUM(D464:D488)</f>
        <v>0</v>
      </c>
      <c r="E489" s="10">
        <f t="shared" si="46"/>
        <v>100673000</v>
      </c>
      <c r="F489" s="10">
        <f t="shared" si="46"/>
        <v>0</v>
      </c>
      <c r="G489" s="10">
        <v>100673000</v>
      </c>
      <c r="H489" s="10">
        <f t="shared" si="46"/>
        <v>637049714</v>
      </c>
      <c r="I489" s="10">
        <f t="shared" si="46"/>
        <v>111692636.23999999</v>
      </c>
      <c r="J489" s="10">
        <f t="shared" si="46"/>
        <v>254853598.69</v>
      </c>
      <c r="K489" s="10">
        <f t="shared" si="46"/>
        <v>151321961.13000003</v>
      </c>
      <c r="L489" s="19">
        <f t="shared" si="46"/>
        <v>517868196.06</v>
      </c>
      <c r="M489" s="11">
        <f t="shared" si="43"/>
        <v>0.81291645640704269</v>
      </c>
    </row>
    <row r="490" spans="1:13" x14ac:dyDescent="0.35">
      <c r="A490" s="3" t="s">
        <v>478</v>
      </c>
      <c r="B490" s="4" t="s">
        <v>479</v>
      </c>
      <c r="C490" s="6"/>
      <c r="D490" s="6"/>
      <c r="E490" s="6"/>
      <c r="F490" s="6"/>
      <c r="G490" s="6"/>
      <c r="H490" s="6"/>
      <c r="I490" s="6"/>
      <c r="J490" s="6"/>
      <c r="K490" s="6"/>
      <c r="L490" s="6"/>
      <c r="M490" s="7"/>
    </row>
    <row r="491" spans="1:13" x14ac:dyDescent="0.35">
      <c r="A491" s="3" t="s">
        <v>478</v>
      </c>
      <c r="B491" s="4" t="s">
        <v>47</v>
      </c>
      <c r="C491" s="17">
        <v>2432661</v>
      </c>
      <c r="D491" s="10">
        <v>0</v>
      </c>
      <c r="E491" s="10">
        <v>0</v>
      </c>
      <c r="F491" s="10">
        <v>0</v>
      </c>
      <c r="G491" s="10">
        <v>0</v>
      </c>
      <c r="H491" s="17">
        <v>2432661</v>
      </c>
      <c r="I491" s="17">
        <v>670491.55000000005</v>
      </c>
      <c r="J491" s="17">
        <v>529248.86</v>
      </c>
      <c r="K491" s="10">
        <v>734169.07000000007</v>
      </c>
      <c r="L491" s="10">
        <f>SUM(I491:K491)</f>
        <v>1933909.4800000002</v>
      </c>
      <c r="M491" s="11">
        <f t="shared" si="43"/>
        <v>0.7949769737748088</v>
      </c>
    </row>
    <row r="492" spans="1:13" x14ac:dyDescent="0.35">
      <c r="A492" s="3" t="s">
        <v>480</v>
      </c>
      <c r="B492" s="4" t="s">
        <v>547</v>
      </c>
      <c r="C492" s="6"/>
      <c r="D492" s="6"/>
      <c r="E492" s="6"/>
      <c r="F492" s="6"/>
      <c r="G492" s="6"/>
      <c r="H492" s="6"/>
      <c r="I492" s="6"/>
      <c r="J492" s="6"/>
      <c r="K492" s="6"/>
      <c r="L492" s="28"/>
      <c r="M492" s="7"/>
    </row>
    <row r="493" spans="1:13" x14ac:dyDescent="0.35">
      <c r="A493" s="3" t="s">
        <v>480</v>
      </c>
      <c r="B493" s="3" t="s">
        <v>481</v>
      </c>
      <c r="C493" s="5">
        <v>37202900</v>
      </c>
      <c r="D493" s="5">
        <v>0</v>
      </c>
      <c r="E493" s="5">
        <v>0</v>
      </c>
      <c r="F493" s="5">
        <v>12450000</v>
      </c>
      <c r="G493" s="5">
        <v>12450000</v>
      </c>
      <c r="H493" s="5">
        <f>C493+G493</f>
        <v>49652900</v>
      </c>
      <c r="I493" s="5">
        <v>9888468.7899999991</v>
      </c>
      <c r="J493" s="5">
        <v>8908494.620000001</v>
      </c>
      <c r="K493" s="5">
        <v>13719464.98</v>
      </c>
      <c r="L493" s="20">
        <v>32516428.390000001</v>
      </c>
      <c r="M493" s="7">
        <f t="shared" si="43"/>
        <v>0.65487470802309633</v>
      </c>
    </row>
    <row r="494" spans="1:13" x14ac:dyDescent="0.35">
      <c r="A494" s="3" t="s">
        <v>480</v>
      </c>
      <c r="B494" s="3" t="s">
        <v>482</v>
      </c>
      <c r="C494" s="5">
        <v>20000000</v>
      </c>
      <c r="D494" s="5">
        <v>0</v>
      </c>
      <c r="E494" s="5">
        <v>0</v>
      </c>
      <c r="F494" s="5">
        <v>10000000</v>
      </c>
      <c r="G494" s="5">
        <v>10000000</v>
      </c>
      <c r="H494" s="5">
        <f t="shared" ref="H494:H497" si="47">C494+G494</f>
        <v>30000000</v>
      </c>
      <c r="I494" s="5">
        <v>0</v>
      </c>
      <c r="J494" s="5">
        <v>0</v>
      </c>
      <c r="K494" s="5">
        <v>0</v>
      </c>
      <c r="L494" s="20">
        <v>0</v>
      </c>
      <c r="M494" s="7">
        <f t="shared" si="43"/>
        <v>0</v>
      </c>
    </row>
    <row r="495" spans="1:13" x14ac:dyDescent="0.35">
      <c r="A495" s="3" t="s">
        <v>480</v>
      </c>
      <c r="B495" s="3" t="s">
        <v>483</v>
      </c>
      <c r="C495" s="5">
        <v>1500000</v>
      </c>
      <c r="D495" s="5">
        <v>0</v>
      </c>
      <c r="E495" s="5">
        <v>0</v>
      </c>
      <c r="F495" s="5">
        <v>0</v>
      </c>
      <c r="G495" s="5">
        <v>0</v>
      </c>
      <c r="H495" s="5">
        <f t="shared" si="47"/>
        <v>1500000</v>
      </c>
      <c r="I495" s="5">
        <v>10000</v>
      </c>
      <c r="J495" s="5">
        <v>52736</v>
      </c>
      <c r="K495" s="5">
        <v>10000</v>
      </c>
      <c r="L495" s="20">
        <v>72736</v>
      </c>
      <c r="M495" s="7">
        <f t="shared" si="43"/>
        <v>4.8490666666666668E-2</v>
      </c>
    </row>
    <row r="496" spans="1:13" x14ac:dyDescent="0.35">
      <c r="A496" s="3" t="s">
        <v>480</v>
      </c>
      <c r="B496" s="3" t="s">
        <v>484</v>
      </c>
      <c r="C496" s="5">
        <v>1000</v>
      </c>
      <c r="D496" s="5">
        <v>0</v>
      </c>
      <c r="E496" s="5">
        <v>0</v>
      </c>
      <c r="F496" s="5">
        <v>0</v>
      </c>
      <c r="G496" s="5">
        <v>0</v>
      </c>
      <c r="H496" s="5">
        <f t="shared" si="47"/>
        <v>1000</v>
      </c>
      <c r="I496" s="5">
        <v>0</v>
      </c>
      <c r="J496" s="5">
        <v>156000.37</v>
      </c>
      <c r="K496" s="5">
        <v>150000</v>
      </c>
      <c r="L496" s="20">
        <v>306000</v>
      </c>
      <c r="M496" s="7">
        <f t="shared" si="43"/>
        <v>306</v>
      </c>
    </row>
    <row r="497" spans="1:13" x14ac:dyDescent="0.35">
      <c r="A497" s="3" t="s">
        <v>480</v>
      </c>
      <c r="B497" s="3" t="s">
        <v>46</v>
      </c>
      <c r="C497" s="5">
        <v>22950614</v>
      </c>
      <c r="D497" s="5">
        <v>0</v>
      </c>
      <c r="E497" s="5">
        <v>0</v>
      </c>
      <c r="F497" s="21">
        <v>-1450000</v>
      </c>
      <c r="G497" s="21">
        <v>-1450000</v>
      </c>
      <c r="H497" s="5">
        <f t="shared" si="47"/>
        <v>21500614</v>
      </c>
      <c r="I497" s="5">
        <v>4173345.8499999996</v>
      </c>
      <c r="J497" s="5">
        <v>4284119.8600000003</v>
      </c>
      <c r="K497" s="5">
        <v>5046588.0099999979</v>
      </c>
      <c r="L497" s="20">
        <f>SUM(I497:K497)</f>
        <v>13504053.719999999</v>
      </c>
      <c r="M497" s="7">
        <f t="shared" si="43"/>
        <v>0.62807758513315004</v>
      </c>
    </row>
    <row r="498" spans="1:13" x14ac:dyDescent="0.35">
      <c r="A498" s="3" t="s">
        <v>480</v>
      </c>
      <c r="B498" s="4" t="s">
        <v>47</v>
      </c>
      <c r="C498" s="10">
        <f>SUM(C493:C497)</f>
        <v>81654514</v>
      </c>
      <c r="D498" s="10">
        <f t="shared" ref="D498:L498" si="48">SUM(D493:D497)</f>
        <v>0</v>
      </c>
      <c r="E498" s="10">
        <f t="shared" si="48"/>
        <v>0</v>
      </c>
      <c r="F498" s="10">
        <f t="shared" si="48"/>
        <v>21000000</v>
      </c>
      <c r="G498" s="10">
        <v>21000000</v>
      </c>
      <c r="H498" s="10">
        <f t="shared" si="48"/>
        <v>102654514</v>
      </c>
      <c r="I498" s="10">
        <f t="shared" si="48"/>
        <v>14071814.639999999</v>
      </c>
      <c r="J498" s="10">
        <f t="shared" si="48"/>
        <v>13401350.850000001</v>
      </c>
      <c r="K498" s="10">
        <f t="shared" si="48"/>
        <v>18926052.989999998</v>
      </c>
      <c r="L498" s="19">
        <f t="shared" si="48"/>
        <v>46399218.109999999</v>
      </c>
      <c r="M498" s="11">
        <f t="shared" si="43"/>
        <v>0.45199393871759014</v>
      </c>
    </row>
    <row r="499" spans="1:13" x14ac:dyDescent="0.35">
      <c r="A499" s="3" t="s">
        <v>485</v>
      </c>
      <c r="B499" s="4" t="s">
        <v>486</v>
      </c>
      <c r="C499" s="6"/>
      <c r="D499" s="6"/>
      <c r="E499" s="6"/>
      <c r="F499" s="6"/>
      <c r="G499" s="6"/>
      <c r="H499" s="6"/>
      <c r="I499" s="6"/>
      <c r="J499" s="6"/>
      <c r="K499" s="6"/>
      <c r="L499" s="28"/>
      <c r="M499" s="7"/>
    </row>
    <row r="500" spans="1:13" x14ac:dyDescent="0.35">
      <c r="A500" s="3" t="s">
        <v>485</v>
      </c>
      <c r="B500" s="3" t="s">
        <v>487</v>
      </c>
      <c r="C500" s="5">
        <v>125000000</v>
      </c>
      <c r="D500" s="5">
        <v>0</v>
      </c>
      <c r="E500" s="5">
        <v>0</v>
      </c>
      <c r="F500" s="5">
        <v>0</v>
      </c>
      <c r="G500" s="5">
        <v>0</v>
      </c>
      <c r="H500" s="5">
        <f>C500+G500</f>
        <v>125000000</v>
      </c>
      <c r="I500" s="5">
        <v>0</v>
      </c>
      <c r="J500" s="5">
        <v>59512324.530000001</v>
      </c>
      <c r="K500" s="5">
        <v>33026663.450000003</v>
      </c>
      <c r="L500" s="20">
        <v>92538987.980000004</v>
      </c>
      <c r="M500" s="7">
        <f t="shared" si="43"/>
        <v>0.74031190384000001</v>
      </c>
    </row>
    <row r="501" spans="1:13" x14ac:dyDescent="0.35">
      <c r="A501" s="3" t="s">
        <v>485</v>
      </c>
      <c r="B501" s="3" t="s">
        <v>488</v>
      </c>
      <c r="C501" s="5">
        <v>75802300</v>
      </c>
      <c r="D501" s="5">
        <v>0</v>
      </c>
      <c r="E501" s="5">
        <v>0</v>
      </c>
      <c r="F501" s="5">
        <v>0</v>
      </c>
      <c r="G501" s="5">
        <v>0</v>
      </c>
      <c r="H501" s="5">
        <f t="shared" ref="H501:H522" si="49">C501+G501</f>
        <v>75802300</v>
      </c>
      <c r="I501" s="5">
        <v>-53473.49</v>
      </c>
      <c r="J501" s="5">
        <v>33719592.289999999</v>
      </c>
      <c r="K501" s="5">
        <v>15324298.990000002</v>
      </c>
      <c r="L501" s="20">
        <v>48990417.789999999</v>
      </c>
      <c r="M501" s="7">
        <f t="shared" si="43"/>
        <v>0.64629196990064941</v>
      </c>
    </row>
    <row r="502" spans="1:13" x14ac:dyDescent="0.35">
      <c r="A502" s="3" t="s">
        <v>485</v>
      </c>
      <c r="B502" s="3" t="s">
        <v>489</v>
      </c>
      <c r="C502" s="5">
        <v>63635600</v>
      </c>
      <c r="D502" s="5">
        <v>0</v>
      </c>
      <c r="E502" s="5">
        <v>0</v>
      </c>
      <c r="F502" s="5">
        <v>300000</v>
      </c>
      <c r="G502" s="5">
        <v>300000</v>
      </c>
      <c r="H502" s="5">
        <f t="shared" si="49"/>
        <v>63935600</v>
      </c>
      <c r="I502" s="5">
        <v>19685710.350000001</v>
      </c>
      <c r="J502" s="5">
        <v>21055816.280000001</v>
      </c>
      <c r="K502" s="5">
        <v>8920587.3099999949</v>
      </c>
      <c r="L502" s="20">
        <v>49662113.939999998</v>
      </c>
      <c r="M502" s="7">
        <f t="shared" si="43"/>
        <v>0.77675213715050762</v>
      </c>
    </row>
    <row r="503" spans="1:13" x14ac:dyDescent="0.35">
      <c r="A503" s="3" t="s">
        <v>485</v>
      </c>
      <c r="B503" s="3" t="s">
        <v>490</v>
      </c>
      <c r="C503" s="5">
        <v>16137000</v>
      </c>
      <c r="D503" s="5">
        <v>0</v>
      </c>
      <c r="E503" s="5">
        <v>0</v>
      </c>
      <c r="F503" s="5">
        <v>0</v>
      </c>
      <c r="G503" s="5">
        <v>0</v>
      </c>
      <c r="H503" s="5">
        <f t="shared" si="49"/>
        <v>16137000</v>
      </c>
      <c r="I503" s="5">
        <v>2997285.95</v>
      </c>
      <c r="J503" s="5">
        <v>3402226.79</v>
      </c>
      <c r="K503" s="5">
        <v>615352.93999999948</v>
      </c>
      <c r="L503" s="20">
        <v>7014865.6799999997</v>
      </c>
      <c r="M503" s="7">
        <f t="shared" si="43"/>
        <v>0.43470692693809254</v>
      </c>
    </row>
    <row r="504" spans="1:13" x14ac:dyDescent="0.35">
      <c r="A504" s="3" t="s">
        <v>485</v>
      </c>
      <c r="B504" s="3" t="s">
        <v>491</v>
      </c>
      <c r="C504" s="5">
        <v>12087600</v>
      </c>
      <c r="D504" s="5">
        <v>0</v>
      </c>
      <c r="E504" s="5">
        <v>0</v>
      </c>
      <c r="F504" s="5">
        <v>0</v>
      </c>
      <c r="G504" s="5">
        <v>0</v>
      </c>
      <c r="H504" s="5">
        <f t="shared" si="49"/>
        <v>12087600</v>
      </c>
      <c r="I504" s="5">
        <v>1882695.22</v>
      </c>
      <c r="J504" s="5">
        <v>1718273.2</v>
      </c>
      <c r="K504" s="5">
        <v>792574.06000000052</v>
      </c>
      <c r="L504" s="20">
        <v>4393542.4800000004</v>
      </c>
      <c r="M504" s="7">
        <f t="shared" si="43"/>
        <v>0.36347517124987594</v>
      </c>
    </row>
    <row r="505" spans="1:13" x14ac:dyDescent="0.35">
      <c r="A505" s="3" t="s">
        <v>485</v>
      </c>
      <c r="B505" s="3" t="s">
        <v>492</v>
      </c>
      <c r="C505" s="5">
        <v>8000000</v>
      </c>
      <c r="D505" s="5">
        <v>0</v>
      </c>
      <c r="E505" s="5">
        <v>0</v>
      </c>
      <c r="F505" s="5">
        <v>0</v>
      </c>
      <c r="G505" s="5">
        <v>0</v>
      </c>
      <c r="H505" s="5">
        <f t="shared" si="49"/>
        <v>8000000</v>
      </c>
      <c r="I505" s="5">
        <v>873761.28000000003</v>
      </c>
      <c r="J505" s="5">
        <v>0</v>
      </c>
      <c r="K505" s="5">
        <v>927545.2</v>
      </c>
      <c r="L505" s="20">
        <v>1801306.48</v>
      </c>
      <c r="M505" s="7">
        <f t="shared" si="43"/>
        <v>0.22516331000000001</v>
      </c>
    </row>
    <row r="506" spans="1:13" x14ac:dyDescent="0.35">
      <c r="A506" s="3" t="s">
        <v>485</v>
      </c>
      <c r="B506" s="3" t="s">
        <v>493</v>
      </c>
      <c r="C506" s="5">
        <v>5164000</v>
      </c>
      <c r="D506" s="5">
        <v>0</v>
      </c>
      <c r="E506" s="5">
        <v>0</v>
      </c>
      <c r="F506" s="5">
        <v>0</v>
      </c>
      <c r="G506" s="5">
        <v>0</v>
      </c>
      <c r="H506" s="5">
        <f t="shared" si="49"/>
        <v>5164000</v>
      </c>
      <c r="I506" s="5">
        <v>534174.05000000005</v>
      </c>
      <c r="J506" s="5">
        <v>974695.92999999993</v>
      </c>
      <c r="K506" s="5">
        <v>1253443.7000000002</v>
      </c>
      <c r="L506" s="20">
        <v>2762313.68</v>
      </c>
      <c r="M506" s="7">
        <f t="shared" si="43"/>
        <v>0.53491744384198303</v>
      </c>
    </row>
    <row r="507" spans="1:13" x14ac:dyDescent="0.35">
      <c r="A507" s="3" t="s">
        <v>485</v>
      </c>
      <c r="B507" s="3" t="s">
        <v>494</v>
      </c>
      <c r="C507" s="5">
        <v>2480000</v>
      </c>
      <c r="D507" s="5">
        <v>0</v>
      </c>
      <c r="E507" s="5">
        <v>0</v>
      </c>
      <c r="F507" s="5">
        <v>0</v>
      </c>
      <c r="G507" s="5">
        <v>0</v>
      </c>
      <c r="H507" s="5">
        <f t="shared" si="49"/>
        <v>2480000</v>
      </c>
      <c r="I507" s="5">
        <v>21000</v>
      </c>
      <c r="J507" s="5">
        <v>0</v>
      </c>
      <c r="K507" s="5">
        <v>2458156.34</v>
      </c>
      <c r="L507" s="20">
        <v>2479156.34</v>
      </c>
      <c r="M507" s="7">
        <f t="shared" si="43"/>
        <v>0.99965981451612895</v>
      </c>
    </row>
    <row r="508" spans="1:13" x14ac:dyDescent="0.35">
      <c r="A508" s="3" t="s">
        <v>485</v>
      </c>
      <c r="B508" s="3" t="s">
        <v>495</v>
      </c>
      <c r="C508" s="5">
        <v>2400000</v>
      </c>
      <c r="D508" s="5">
        <v>0</v>
      </c>
      <c r="E508" s="5">
        <v>0</v>
      </c>
      <c r="F508" s="5">
        <v>0</v>
      </c>
      <c r="G508" s="5">
        <v>0</v>
      </c>
      <c r="H508" s="5">
        <f t="shared" si="49"/>
        <v>2400000</v>
      </c>
      <c r="I508" s="5">
        <v>0</v>
      </c>
      <c r="J508" s="5">
        <v>-165485.17000000001</v>
      </c>
      <c r="K508" s="5">
        <v>0</v>
      </c>
      <c r="L508" s="20">
        <v>-165485.17000000001</v>
      </c>
      <c r="M508" s="8">
        <f t="shared" si="43"/>
        <v>-6.8952154166666668E-2</v>
      </c>
    </row>
    <row r="509" spans="1:13" x14ac:dyDescent="0.35">
      <c r="A509" s="3" t="s">
        <v>485</v>
      </c>
      <c r="B509" s="3" t="s">
        <v>496</v>
      </c>
      <c r="C509" s="5">
        <v>2000000</v>
      </c>
      <c r="D509" s="5">
        <v>0</v>
      </c>
      <c r="E509" s="5">
        <v>0</v>
      </c>
      <c r="F509" s="5">
        <v>0</v>
      </c>
      <c r="G509" s="5">
        <v>0</v>
      </c>
      <c r="H509" s="5">
        <f t="shared" si="49"/>
        <v>2000000</v>
      </c>
      <c r="I509" s="5">
        <v>40400</v>
      </c>
      <c r="J509" s="5">
        <v>-33702.49</v>
      </c>
      <c r="K509" s="5">
        <v>-488714.75</v>
      </c>
      <c r="L509" s="20">
        <v>-482017.24</v>
      </c>
      <c r="M509" s="8">
        <f t="shared" si="43"/>
        <v>-0.24100862000000001</v>
      </c>
    </row>
    <row r="510" spans="1:13" x14ac:dyDescent="0.35">
      <c r="A510" s="3" t="s">
        <v>485</v>
      </c>
      <c r="B510" s="3" t="s">
        <v>497</v>
      </c>
      <c r="C510" s="5">
        <v>1600000</v>
      </c>
      <c r="D510" s="5">
        <v>0</v>
      </c>
      <c r="E510" s="5">
        <v>0</v>
      </c>
      <c r="F510" s="5">
        <v>0</v>
      </c>
      <c r="G510" s="5">
        <v>0</v>
      </c>
      <c r="H510" s="5">
        <f t="shared" si="49"/>
        <v>1600000</v>
      </c>
      <c r="I510" s="5">
        <v>0</v>
      </c>
      <c r="J510" s="5">
        <v>0</v>
      </c>
      <c r="K510" s="5">
        <v>1662500</v>
      </c>
      <c r="L510" s="20">
        <v>1662500</v>
      </c>
      <c r="M510" s="7">
        <f t="shared" si="43"/>
        <v>1.0390625</v>
      </c>
    </row>
    <row r="511" spans="1:13" x14ac:dyDescent="0.35">
      <c r="A511" s="3" t="s">
        <v>485</v>
      </c>
      <c r="B511" s="3" t="s">
        <v>498</v>
      </c>
      <c r="C511" s="5">
        <v>1355000</v>
      </c>
      <c r="D511" s="5">
        <v>0</v>
      </c>
      <c r="E511" s="5">
        <v>0</v>
      </c>
      <c r="F511" s="5">
        <v>0</v>
      </c>
      <c r="G511" s="5">
        <v>0</v>
      </c>
      <c r="H511" s="5">
        <f t="shared" si="49"/>
        <v>1355000</v>
      </c>
      <c r="I511" s="5">
        <v>-7948.33</v>
      </c>
      <c r="J511" s="5">
        <v>0</v>
      </c>
      <c r="K511" s="5">
        <v>0</v>
      </c>
      <c r="L511" s="20">
        <v>-7948.33</v>
      </c>
      <c r="M511" s="8">
        <f t="shared" si="43"/>
        <v>-5.8659261992619928E-3</v>
      </c>
    </row>
    <row r="512" spans="1:13" x14ac:dyDescent="0.35">
      <c r="A512" s="3" t="s">
        <v>485</v>
      </c>
      <c r="B512" s="3" t="s">
        <v>499</v>
      </c>
      <c r="C512" s="5">
        <v>1001000</v>
      </c>
      <c r="D512" s="5">
        <v>0</v>
      </c>
      <c r="E512" s="5">
        <v>0</v>
      </c>
      <c r="F512" s="5">
        <v>3300000</v>
      </c>
      <c r="G512" s="5">
        <v>3300000</v>
      </c>
      <c r="H512" s="5">
        <f t="shared" si="49"/>
        <v>4301000</v>
      </c>
      <c r="I512" s="5">
        <v>0</v>
      </c>
      <c r="J512" s="5">
        <v>120000</v>
      </c>
      <c r="K512" s="5">
        <v>230730</v>
      </c>
      <c r="L512" s="20">
        <v>350730</v>
      </c>
      <c r="M512" s="7">
        <f t="shared" si="43"/>
        <v>8.1546152057661012E-2</v>
      </c>
    </row>
    <row r="513" spans="1:13" x14ac:dyDescent="0.35">
      <c r="A513" s="3" t="s">
        <v>485</v>
      </c>
      <c r="B513" s="3" t="s">
        <v>500</v>
      </c>
      <c r="C513" s="5">
        <v>738400</v>
      </c>
      <c r="D513" s="5">
        <v>0</v>
      </c>
      <c r="E513" s="5">
        <v>0</v>
      </c>
      <c r="F513" s="5">
        <v>0</v>
      </c>
      <c r="G513" s="5">
        <v>0</v>
      </c>
      <c r="H513" s="5">
        <f t="shared" si="49"/>
        <v>738400</v>
      </c>
      <c r="I513" s="5">
        <v>0</v>
      </c>
      <c r="J513" s="5">
        <v>268950</v>
      </c>
      <c r="K513" s="5">
        <v>-172050</v>
      </c>
      <c r="L513" s="20">
        <v>96900</v>
      </c>
      <c r="M513" s="7">
        <f t="shared" si="43"/>
        <v>0.13122968580715061</v>
      </c>
    </row>
    <row r="514" spans="1:13" x14ac:dyDescent="0.35">
      <c r="A514" s="3" t="s">
        <v>485</v>
      </c>
      <c r="B514" s="3" t="s">
        <v>501</v>
      </c>
      <c r="C514" s="5">
        <v>412400</v>
      </c>
      <c r="D514" s="5">
        <v>0</v>
      </c>
      <c r="E514" s="5">
        <v>0</v>
      </c>
      <c r="F514" s="5">
        <v>0</v>
      </c>
      <c r="G514" s="5">
        <v>0</v>
      </c>
      <c r="H514" s="5">
        <f t="shared" si="49"/>
        <v>412400</v>
      </c>
      <c r="I514" s="5">
        <v>0</v>
      </c>
      <c r="J514" s="5">
        <v>0</v>
      </c>
      <c r="K514" s="5">
        <v>0</v>
      </c>
      <c r="L514" s="20">
        <v>0</v>
      </c>
      <c r="M514" s="7">
        <f t="shared" si="43"/>
        <v>0</v>
      </c>
    </row>
    <row r="515" spans="1:13" x14ac:dyDescent="0.35">
      <c r="A515" s="3" t="s">
        <v>485</v>
      </c>
      <c r="B515" s="3" t="s">
        <v>502</v>
      </c>
      <c r="C515" s="5">
        <v>250000</v>
      </c>
      <c r="D515" s="5">
        <v>0</v>
      </c>
      <c r="E515" s="5">
        <v>0</v>
      </c>
      <c r="F515" s="5">
        <v>0</v>
      </c>
      <c r="G515" s="5">
        <v>0</v>
      </c>
      <c r="H515" s="5">
        <f t="shared" si="49"/>
        <v>250000</v>
      </c>
      <c r="I515" s="5">
        <v>0</v>
      </c>
      <c r="J515" s="5">
        <v>214510.71</v>
      </c>
      <c r="K515" s="5">
        <v>0</v>
      </c>
      <c r="L515" s="20">
        <v>214510.71</v>
      </c>
      <c r="M515" s="7">
        <f t="shared" si="43"/>
        <v>0.85804283999999997</v>
      </c>
    </row>
    <row r="516" spans="1:13" x14ac:dyDescent="0.35">
      <c r="A516" s="3" t="s">
        <v>485</v>
      </c>
      <c r="B516" s="3" t="s">
        <v>503</v>
      </c>
      <c r="C516" s="5">
        <v>225000</v>
      </c>
      <c r="D516" s="5">
        <v>0</v>
      </c>
      <c r="E516" s="5">
        <v>0</v>
      </c>
      <c r="F516" s="5">
        <v>0</v>
      </c>
      <c r="G516" s="5">
        <v>0</v>
      </c>
      <c r="H516" s="5">
        <f t="shared" si="49"/>
        <v>225000</v>
      </c>
      <c r="I516" s="5">
        <v>0</v>
      </c>
      <c r="J516" s="5">
        <v>225000</v>
      </c>
      <c r="K516" s="5">
        <v>0</v>
      </c>
      <c r="L516" s="20">
        <v>225000</v>
      </c>
      <c r="M516" s="7">
        <f t="shared" si="43"/>
        <v>1</v>
      </c>
    </row>
    <row r="517" spans="1:13" x14ac:dyDescent="0.35">
      <c r="A517" s="3" t="s">
        <v>485</v>
      </c>
      <c r="B517" s="3" t="s">
        <v>504</v>
      </c>
      <c r="C517" s="5">
        <v>92300</v>
      </c>
      <c r="D517" s="5">
        <v>0</v>
      </c>
      <c r="E517" s="5">
        <v>0</v>
      </c>
      <c r="F517" s="5">
        <v>0</v>
      </c>
      <c r="G517" s="5">
        <v>0</v>
      </c>
      <c r="H517" s="5">
        <f t="shared" si="49"/>
        <v>92300</v>
      </c>
      <c r="I517" s="5">
        <v>21538.25</v>
      </c>
      <c r="J517" s="5">
        <v>7911.5</v>
      </c>
      <c r="K517" s="5">
        <v>17073.25</v>
      </c>
      <c r="L517" s="20">
        <v>46523</v>
      </c>
      <c r="M517" s="7">
        <f t="shared" ref="M517:M561" si="50">L517/H517</f>
        <v>0.50404117009750815</v>
      </c>
    </row>
    <row r="518" spans="1:13" x14ac:dyDescent="0.35">
      <c r="A518" s="3" t="s">
        <v>485</v>
      </c>
      <c r="B518" s="3" t="s">
        <v>505</v>
      </c>
      <c r="C518" s="5">
        <v>28400</v>
      </c>
      <c r="D518" s="5">
        <v>0</v>
      </c>
      <c r="E518" s="5">
        <v>0</v>
      </c>
      <c r="F518" s="5">
        <v>0</v>
      </c>
      <c r="G518" s="5">
        <v>0</v>
      </c>
      <c r="H518" s="5">
        <f t="shared" si="49"/>
        <v>28400</v>
      </c>
      <c r="I518" s="5">
        <v>0</v>
      </c>
      <c r="J518" s="5">
        <v>0</v>
      </c>
      <c r="K518" s="5">
        <v>0</v>
      </c>
      <c r="L518" s="20">
        <v>0</v>
      </c>
      <c r="M518" s="7">
        <f t="shared" si="50"/>
        <v>0</v>
      </c>
    </row>
    <row r="519" spans="1:13" x14ac:dyDescent="0.35">
      <c r="A519" s="3" t="s">
        <v>485</v>
      </c>
      <c r="B519" s="3" t="s">
        <v>506</v>
      </c>
      <c r="C519" s="5">
        <v>25000</v>
      </c>
      <c r="D519" s="5">
        <v>0</v>
      </c>
      <c r="E519" s="5">
        <v>0</v>
      </c>
      <c r="F519" s="5">
        <v>0</v>
      </c>
      <c r="G519" s="5">
        <v>0</v>
      </c>
      <c r="H519" s="5">
        <f t="shared" si="49"/>
        <v>25000</v>
      </c>
      <c r="I519" s="5">
        <v>0</v>
      </c>
      <c r="J519" s="5">
        <v>0</v>
      </c>
      <c r="K519" s="5">
        <v>0</v>
      </c>
      <c r="L519" s="20">
        <v>0</v>
      </c>
      <c r="M519" s="7">
        <f t="shared" si="50"/>
        <v>0</v>
      </c>
    </row>
    <row r="520" spans="1:13" x14ac:dyDescent="0.35">
      <c r="A520" s="3" t="s">
        <v>485</v>
      </c>
      <c r="B520" s="3" t="s">
        <v>507</v>
      </c>
      <c r="C520" s="5">
        <v>11600</v>
      </c>
      <c r="D520" s="5">
        <v>0</v>
      </c>
      <c r="E520" s="5">
        <v>0</v>
      </c>
      <c r="F520" s="5">
        <v>0</v>
      </c>
      <c r="G520" s="5">
        <v>0</v>
      </c>
      <c r="H520" s="5">
        <f t="shared" si="49"/>
        <v>11600</v>
      </c>
      <c r="I520" s="5">
        <v>382</v>
      </c>
      <c r="J520" s="5">
        <v>764</v>
      </c>
      <c r="K520" s="5">
        <v>573</v>
      </c>
      <c r="L520" s="20">
        <v>1719</v>
      </c>
      <c r="M520" s="7">
        <f t="shared" si="50"/>
        <v>0.14818965517241378</v>
      </c>
    </row>
    <row r="521" spans="1:13" x14ac:dyDescent="0.35">
      <c r="A521" s="3" t="s">
        <v>485</v>
      </c>
      <c r="B521" s="3" t="s">
        <v>508</v>
      </c>
      <c r="C521" s="5">
        <v>1000</v>
      </c>
      <c r="D521" s="5">
        <v>0</v>
      </c>
      <c r="E521" s="5">
        <v>0</v>
      </c>
      <c r="F521" s="5">
        <v>0</v>
      </c>
      <c r="G521" s="5">
        <v>0</v>
      </c>
      <c r="H521" s="5">
        <f t="shared" si="49"/>
        <v>1000</v>
      </c>
      <c r="I521" s="5">
        <v>0</v>
      </c>
      <c r="J521" s="5">
        <v>0</v>
      </c>
      <c r="K521" s="5">
        <v>0</v>
      </c>
      <c r="L521" s="20">
        <v>0</v>
      </c>
      <c r="M521" s="7">
        <f t="shared" si="50"/>
        <v>0</v>
      </c>
    </row>
    <row r="522" spans="1:13" x14ac:dyDescent="0.35">
      <c r="A522" s="3" t="s">
        <v>485</v>
      </c>
      <c r="B522" s="3" t="s">
        <v>46</v>
      </c>
      <c r="C522" s="5">
        <v>3044297587</v>
      </c>
      <c r="D522" s="5">
        <v>0</v>
      </c>
      <c r="E522" s="5">
        <v>751200</v>
      </c>
      <c r="F522" s="5">
        <v>26092700</v>
      </c>
      <c r="G522" s="5">
        <v>26843900</v>
      </c>
      <c r="H522" s="5">
        <f t="shared" si="49"/>
        <v>3071141487</v>
      </c>
      <c r="I522" s="5">
        <v>698039148.80000007</v>
      </c>
      <c r="J522" s="5">
        <v>752945439.48000014</v>
      </c>
      <c r="K522" s="5">
        <v>757750192.4600004</v>
      </c>
      <c r="L522" s="20">
        <f>SUM(I522:K522)</f>
        <v>2208734780.7400007</v>
      </c>
      <c r="M522" s="7">
        <f t="shared" si="50"/>
        <v>0.71919017410610131</v>
      </c>
    </row>
    <row r="523" spans="1:13" x14ac:dyDescent="0.35">
      <c r="A523" s="3" t="s">
        <v>485</v>
      </c>
      <c r="B523" s="4" t="s">
        <v>47</v>
      </c>
      <c r="C523" s="10">
        <f>SUM(C500:C522)</f>
        <v>3362744187</v>
      </c>
      <c r="D523" s="10">
        <f t="shared" ref="D523:L523" si="51">SUM(D500:D522)</f>
        <v>0</v>
      </c>
      <c r="E523" s="10">
        <f t="shared" si="51"/>
        <v>751200</v>
      </c>
      <c r="F523" s="10">
        <f t="shared" si="51"/>
        <v>29692700</v>
      </c>
      <c r="G523" s="10">
        <v>30443900</v>
      </c>
      <c r="H523" s="10">
        <f t="shared" si="51"/>
        <v>3393188087</v>
      </c>
      <c r="I523" s="10">
        <f t="shared" si="51"/>
        <v>724034674.08000004</v>
      </c>
      <c r="J523" s="10">
        <f t="shared" si="51"/>
        <v>873966317.05000019</v>
      </c>
      <c r="K523" s="10">
        <f t="shared" si="51"/>
        <v>822318925.95000041</v>
      </c>
      <c r="L523" s="19">
        <f t="shared" si="51"/>
        <v>2420319917.0800009</v>
      </c>
      <c r="M523" s="11">
        <f t="shared" si="50"/>
        <v>0.71328787412426187</v>
      </c>
    </row>
    <row r="524" spans="1:13" x14ac:dyDescent="0.35">
      <c r="A524" s="3" t="s">
        <v>509</v>
      </c>
      <c r="B524" s="4" t="s">
        <v>510</v>
      </c>
      <c r="C524" s="6"/>
      <c r="D524" s="6"/>
      <c r="E524" s="6"/>
      <c r="F524" s="6"/>
      <c r="G524" s="6"/>
      <c r="H524" s="6"/>
      <c r="I524" s="6"/>
      <c r="J524" s="6"/>
      <c r="K524" s="6"/>
      <c r="L524" s="28"/>
      <c r="M524" s="7"/>
    </row>
    <row r="525" spans="1:13" x14ac:dyDescent="0.35">
      <c r="A525" s="3" t="s">
        <v>509</v>
      </c>
      <c r="B525" s="3" t="s">
        <v>511</v>
      </c>
      <c r="C525" s="5">
        <v>4045749000</v>
      </c>
      <c r="D525" s="5">
        <v>0</v>
      </c>
      <c r="E525" s="5">
        <v>0</v>
      </c>
      <c r="F525" s="5">
        <v>1355000000</v>
      </c>
      <c r="G525" s="5">
        <v>1355000000</v>
      </c>
      <c r="H525" s="5">
        <f>C525+G525</f>
        <v>5400749000</v>
      </c>
      <c r="I525" s="5">
        <v>999191339.87</v>
      </c>
      <c r="J525" s="5">
        <v>1024199999.9999999</v>
      </c>
      <c r="K525" s="5">
        <v>1874415043</v>
      </c>
      <c r="L525" s="20">
        <v>3897806382.8699999</v>
      </c>
      <c r="M525" s="7">
        <f t="shared" si="50"/>
        <v>0.72171589216051324</v>
      </c>
    </row>
    <row r="526" spans="1:13" x14ac:dyDescent="0.35">
      <c r="A526" s="3" t="s">
        <v>509</v>
      </c>
      <c r="B526" s="3" t="s">
        <v>512</v>
      </c>
      <c r="C526" s="5">
        <v>1055799200</v>
      </c>
      <c r="D526" s="5">
        <v>0</v>
      </c>
      <c r="E526" s="5">
        <v>0</v>
      </c>
      <c r="F526" s="21">
        <v>-425968000</v>
      </c>
      <c r="G526" s="21">
        <v>-425968000</v>
      </c>
      <c r="H526" s="5">
        <f t="shared" ref="H526:H550" si="52">C526+G526</f>
        <v>629831200</v>
      </c>
      <c r="I526" s="5">
        <v>109595728.44</v>
      </c>
      <c r="J526" s="5">
        <v>-109595655</v>
      </c>
      <c r="K526" s="5">
        <v>27706996.970000003</v>
      </c>
      <c r="L526" s="20">
        <v>27707070.41</v>
      </c>
      <c r="M526" s="7">
        <f t="shared" si="50"/>
        <v>4.3991263706847167E-2</v>
      </c>
    </row>
    <row r="527" spans="1:13" x14ac:dyDescent="0.35">
      <c r="A527" s="3" t="s">
        <v>509</v>
      </c>
      <c r="B527" s="3" t="s">
        <v>513</v>
      </c>
      <c r="C527" s="5">
        <v>847234000</v>
      </c>
      <c r="D527" s="5">
        <v>0</v>
      </c>
      <c r="E527" s="5">
        <v>0</v>
      </c>
      <c r="F527" s="5">
        <v>175968000</v>
      </c>
      <c r="G527" s="5">
        <v>175968000</v>
      </c>
      <c r="H527" s="5">
        <f t="shared" si="52"/>
        <v>1023202000</v>
      </c>
      <c r="I527" s="5">
        <v>303700000</v>
      </c>
      <c r="J527" s="5">
        <v>200000000</v>
      </c>
      <c r="K527" s="5">
        <v>344850000</v>
      </c>
      <c r="L527" s="20">
        <v>848550000</v>
      </c>
      <c r="M527" s="7">
        <f t="shared" si="50"/>
        <v>0.82930838680925179</v>
      </c>
    </row>
    <row r="528" spans="1:13" x14ac:dyDescent="0.35">
      <c r="A528" s="3" t="s">
        <v>509</v>
      </c>
      <c r="B528" s="3" t="s">
        <v>514</v>
      </c>
      <c r="C528" s="5">
        <v>343323400</v>
      </c>
      <c r="D528" s="5">
        <v>0</v>
      </c>
      <c r="E528" s="5">
        <v>0</v>
      </c>
      <c r="F528" s="5">
        <v>0</v>
      </c>
      <c r="G528" s="5">
        <v>0</v>
      </c>
      <c r="H528" s="5">
        <f t="shared" si="52"/>
        <v>343323400</v>
      </c>
      <c r="I528" s="5">
        <v>1203284.8999999999</v>
      </c>
      <c r="J528" s="5">
        <v>-93288</v>
      </c>
      <c r="K528" s="5">
        <v>1465722.17</v>
      </c>
      <c r="L528" s="20">
        <v>2575719.0699999998</v>
      </c>
      <c r="M528" s="7">
        <f t="shared" si="50"/>
        <v>7.502311435806589E-3</v>
      </c>
    </row>
    <row r="529" spans="1:13" x14ac:dyDescent="0.35">
      <c r="A529" s="3" t="s">
        <v>509</v>
      </c>
      <c r="B529" s="3" t="s">
        <v>515</v>
      </c>
      <c r="C529" s="5">
        <v>44728800</v>
      </c>
      <c r="D529" s="5">
        <v>0</v>
      </c>
      <c r="E529" s="5">
        <v>0</v>
      </c>
      <c r="F529" s="5">
        <v>0</v>
      </c>
      <c r="G529" s="5">
        <v>0</v>
      </c>
      <c r="H529" s="5">
        <f t="shared" si="52"/>
        <v>44728800</v>
      </c>
      <c r="I529" s="5">
        <v>8311382.0999999996</v>
      </c>
      <c r="J529" s="5">
        <v>18951537.130000003</v>
      </c>
      <c r="K529" s="5">
        <v>21086897.249999993</v>
      </c>
      <c r="L529" s="20">
        <v>48349816.479999997</v>
      </c>
      <c r="M529" s="7">
        <f t="shared" si="50"/>
        <v>1.0809549212140723</v>
      </c>
    </row>
    <row r="530" spans="1:13" x14ac:dyDescent="0.35">
      <c r="A530" s="3" t="s">
        <v>509</v>
      </c>
      <c r="B530" s="3" t="s">
        <v>516</v>
      </c>
      <c r="C530" s="5">
        <v>43115500</v>
      </c>
      <c r="D530" s="5">
        <v>0</v>
      </c>
      <c r="E530" s="5">
        <v>0</v>
      </c>
      <c r="F530" s="5">
        <v>0</v>
      </c>
      <c r="G530" s="5">
        <v>0</v>
      </c>
      <c r="H530" s="5">
        <f t="shared" si="52"/>
        <v>43115500</v>
      </c>
      <c r="I530" s="5">
        <v>10778875</v>
      </c>
      <c r="J530" s="5">
        <v>21557750</v>
      </c>
      <c r="K530" s="5">
        <v>4289080</v>
      </c>
      <c r="L530" s="20">
        <v>36625705</v>
      </c>
      <c r="M530" s="7">
        <f t="shared" si="50"/>
        <v>0.84947884171585619</v>
      </c>
    </row>
    <row r="531" spans="1:13" x14ac:dyDescent="0.35">
      <c r="A531" s="3" t="s">
        <v>509</v>
      </c>
      <c r="B531" s="3" t="s">
        <v>517</v>
      </c>
      <c r="C531" s="5">
        <v>42250000</v>
      </c>
      <c r="D531" s="5">
        <v>0</v>
      </c>
      <c r="E531" s="5">
        <v>0</v>
      </c>
      <c r="F531" s="5">
        <v>0</v>
      </c>
      <c r="G531" s="5">
        <v>0</v>
      </c>
      <c r="H531" s="5">
        <f t="shared" si="52"/>
        <v>42250000</v>
      </c>
      <c r="I531" s="5">
        <v>0</v>
      </c>
      <c r="J531" s="5">
        <v>0</v>
      </c>
      <c r="K531" s="5">
        <v>0</v>
      </c>
      <c r="L531" s="20">
        <v>0</v>
      </c>
      <c r="M531" s="7">
        <f t="shared" si="50"/>
        <v>0</v>
      </c>
    </row>
    <row r="532" spans="1:13" x14ac:dyDescent="0.35">
      <c r="A532" s="3" t="s">
        <v>509</v>
      </c>
      <c r="B532" s="3" t="s">
        <v>518</v>
      </c>
      <c r="C532" s="5">
        <v>30000000</v>
      </c>
      <c r="D532" s="5">
        <v>0</v>
      </c>
      <c r="E532" s="5">
        <v>0</v>
      </c>
      <c r="F532" s="5">
        <v>0</v>
      </c>
      <c r="G532" s="5">
        <v>0</v>
      </c>
      <c r="H532" s="5">
        <f t="shared" si="52"/>
        <v>30000000</v>
      </c>
      <c r="I532" s="5">
        <v>2396147</v>
      </c>
      <c r="J532" s="5">
        <v>0</v>
      </c>
      <c r="K532" s="5">
        <v>7834085</v>
      </c>
      <c r="L532" s="20">
        <v>10230232</v>
      </c>
      <c r="M532" s="7">
        <f t="shared" si="50"/>
        <v>0.34100773333333334</v>
      </c>
    </row>
    <row r="533" spans="1:13" x14ac:dyDescent="0.35">
      <c r="A533" s="3" t="s">
        <v>509</v>
      </c>
      <c r="B533" s="3" t="s">
        <v>519</v>
      </c>
      <c r="C533" s="5">
        <v>17705000</v>
      </c>
      <c r="D533" s="5">
        <v>0</v>
      </c>
      <c r="E533" s="5">
        <v>0</v>
      </c>
      <c r="F533" s="5">
        <v>0</v>
      </c>
      <c r="G533" s="5">
        <v>0</v>
      </c>
      <c r="H533" s="5">
        <f t="shared" si="52"/>
        <v>17705000</v>
      </c>
      <c r="I533" s="5">
        <v>0</v>
      </c>
      <c r="J533" s="5">
        <v>0</v>
      </c>
      <c r="K533" s="5">
        <v>0</v>
      </c>
      <c r="L533" s="20">
        <v>0</v>
      </c>
      <c r="M533" s="7">
        <f t="shared" si="50"/>
        <v>0</v>
      </c>
    </row>
    <row r="534" spans="1:13" x14ac:dyDescent="0.35">
      <c r="A534" s="3" t="s">
        <v>509</v>
      </c>
      <c r="B534" s="3" t="s">
        <v>520</v>
      </c>
      <c r="C534" s="5">
        <v>17123000</v>
      </c>
      <c r="D534" s="5">
        <v>0</v>
      </c>
      <c r="E534" s="5">
        <v>0</v>
      </c>
      <c r="F534" s="5">
        <v>0</v>
      </c>
      <c r="G534" s="5">
        <v>0</v>
      </c>
      <c r="H534" s="5">
        <f t="shared" si="52"/>
        <v>17123000</v>
      </c>
      <c r="I534" s="5">
        <v>0</v>
      </c>
      <c r="J534" s="5">
        <v>0</v>
      </c>
      <c r="K534" s="5">
        <v>1270776.06</v>
      </c>
      <c r="L534" s="20">
        <v>1270776.06</v>
      </c>
      <c r="M534" s="7">
        <f t="shared" si="50"/>
        <v>7.4214568708754314E-2</v>
      </c>
    </row>
    <row r="535" spans="1:13" x14ac:dyDescent="0.35">
      <c r="A535" s="3" t="s">
        <v>509</v>
      </c>
      <c r="B535" s="3" t="s">
        <v>184</v>
      </c>
      <c r="C535" s="5">
        <v>5655700</v>
      </c>
      <c r="D535" s="5">
        <v>0</v>
      </c>
      <c r="E535" s="5">
        <v>0</v>
      </c>
      <c r="F535" s="5">
        <v>0</v>
      </c>
      <c r="G535" s="5">
        <v>0</v>
      </c>
      <c r="H535" s="5">
        <f t="shared" si="52"/>
        <v>5655700</v>
      </c>
      <c r="I535" s="5">
        <v>32444.75</v>
      </c>
      <c r="J535" s="5">
        <v>1431478.46</v>
      </c>
      <c r="K535" s="5">
        <v>4724227.38</v>
      </c>
      <c r="L535" s="20">
        <v>6188150.5899999999</v>
      </c>
      <c r="M535" s="7">
        <f t="shared" si="50"/>
        <v>1.0941440652792758</v>
      </c>
    </row>
    <row r="536" spans="1:13" x14ac:dyDescent="0.35">
      <c r="A536" s="3" t="s">
        <v>509</v>
      </c>
      <c r="B536" s="3" t="s">
        <v>521</v>
      </c>
      <c r="C536" s="5">
        <v>5500000</v>
      </c>
      <c r="D536" s="5">
        <v>0</v>
      </c>
      <c r="E536" s="5">
        <v>0</v>
      </c>
      <c r="F536" s="5">
        <v>0</v>
      </c>
      <c r="G536" s="5">
        <v>0</v>
      </c>
      <c r="H536" s="5">
        <f t="shared" si="52"/>
        <v>5500000</v>
      </c>
      <c r="I536" s="5">
        <v>-2400528.5</v>
      </c>
      <c r="J536" s="5">
        <v>1724353</v>
      </c>
      <c r="K536" s="5">
        <v>0</v>
      </c>
      <c r="L536" s="20">
        <v>-676175.5</v>
      </c>
      <c r="M536" s="8">
        <f t="shared" si="50"/>
        <v>-0.12294099999999999</v>
      </c>
    </row>
    <row r="537" spans="1:13" x14ac:dyDescent="0.35">
      <c r="A537" s="3" t="s">
        <v>509</v>
      </c>
      <c r="B537" s="3" t="s">
        <v>522</v>
      </c>
      <c r="C537" s="5">
        <v>4363000</v>
      </c>
      <c r="D537" s="5">
        <v>0</v>
      </c>
      <c r="E537" s="5">
        <v>0</v>
      </c>
      <c r="F537" s="5">
        <v>0</v>
      </c>
      <c r="G537" s="5">
        <v>0</v>
      </c>
      <c r="H537" s="5">
        <f t="shared" si="52"/>
        <v>4363000</v>
      </c>
      <c r="I537" s="5">
        <v>0</v>
      </c>
      <c r="J537" s="5">
        <v>1090750</v>
      </c>
      <c r="K537" s="5">
        <v>1090750</v>
      </c>
      <c r="L537" s="20">
        <v>2181500</v>
      </c>
      <c r="M537" s="7">
        <f t="shared" si="50"/>
        <v>0.5</v>
      </c>
    </row>
    <row r="538" spans="1:13" x14ac:dyDescent="0.35">
      <c r="A538" s="3" t="s">
        <v>509</v>
      </c>
      <c r="B538" s="3" t="s">
        <v>523</v>
      </c>
      <c r="C538" s="5">
        <v>3820000</v>
      </c>
      <c r="D538" s="5">
        <v>0</v>
      </c>
      <c r="E538" s="5">
        <v>0</v>
      </c>
      <c r="F538" s="5">
        <v>0</v>
      </c>
      <c r="G538" s="5">
        <v>0</v>
      </c>
      <c r="H538" s="5">
        <f t="shared" si="52"/>
        <v>3820000</v>
      </c>
      <c r="I538" s="5">
        <v>-56725.35</v>
      </c>
      <c r="J538" s="5">
        <v>1035259.33</v>
      </c>
      <c r="K538" s="5">
        <v>943109.33000000007</v>
      </c>
      <c r="L538" s="20">
        <v>1921643.31</v>
      </c>
      <c r="M538" s="7">
        <f t="shared" si="50"/>
        <v>0.50304798691099473</v>
      </c>
    </row>
    <row r="539" spans="1:13" x14ac:dyDescent="0.35">
      <c r="A539" s="3" t="s">
        <v>509</v>
      </c>
      <c r="B539" s="3" t="s">
        <v>524</v>
      </c>
      <c r="C539" s="5">
        <v>2509000</v>
      </c>
      <c r="D539" s="5">
        <v>0</v>
      </c>
      <c r="E539" s="5">
        <v>0</v>
      </c>
      <c r="F539" s="5">
        <v>0</v>
      </c>
      <c r="G539" s="5">
        <v>0</v>
      </c>
      <c r="H539" s="5">
        <f t="shared" si="52"/>
        <v>2509000</v>
      </c>
      <c r="I539" s="5">
        <v>0</v>
      </c>
      <c r="J539" s="5">
        <v>0</v>
      </c>
      <c r="K539" s="5">
        <v>1254500</v>
      </c>
      <c r="L539" s="20">
        <v>1254500</v>
      </c>
      <c r="M539" s="7">
        <f t="shared" si="50"/>
        <v>0.5</v>
      </c>
    </row>
    <row r="540" spans="1:13" x14ac:dyDescent="0.35">
      <c r="A540" s="3" t="s">
        <v>509</v>
      </c>
      <c r="B540" s="3" t="s">
        <v>525</v>
      </c>
      <c r="C540" s="5">
        <v>350000</v>
      </c>
      <c r="D540" s="5">
        <v>0</v>
      </c>
      <c r="E540" s="5">
        <v>0</v>
      </c>
      <c r="F540" s="5">
        <v>0</v>
      </c>
      <c r="G540" s="5">
        <v>0</v>
      </c>
      <c r="H540" s="5">
        <f t="shared" si="52"/>
        <v>350000</v>
      </c>
      <c r="I540" s="5">
        <v>0</v>
      </c>
      <c r="J540" s="5">
        <v>97146.8</v>
      </c>
      <c r="K540" s="5">
        <v>181336.5</v>
      </c>
      <c r="L540" s="20">
        <v>278483.3</v>
      </c>
      <c r="M540" s="7">
        <f t="shared" si="50"/>
        <v>0.79566657142857145</v>
      </c>
    </row>
    <row r="541" spans="1:13" x14ac:dyDescent="0.35">
      <c r="A541" s="3" t="s">
        <v>509</v>
      </c>
      <c r="B541" s="3" t="s">
        <v>526</v>
      </c>
      <c r="C541" s="5">
        <v>200000</v>
      </c>
      <c r="D541" s="5">
        <v>0</v>
      </c>
      <c r="E541" s="5">
        <v>0</v>
      </c>
      <c r="F541" s="5">
        <v>0</v>
      </c>
      <c r="G541" s="5">
        <v>0</v>
      </c>
      <c r="H541" s="5">
        <f t="shared" si="52"/>
        <v>200000</v>
      </c>
      <c r="I541" s="5">
        <v>0</v>
      </c>
      <c r="J541" s="5">
        <v>0</v>
      </c>
      <c r="K541" s="5">
        <v>109712.5</v>
      </c>
      <c r="L541" s="20">
        <v>109712.5</v>
      </c>
      <c r="M541" s="7">
        <f t="shared" si="50"/>
        <v>0.54856249999999995</v>
      </c>
    </row>
    <row r="542" spans="1:13" x14ac:dyDescent="0.35">
      <c r="A542" s="3" t="s">
        <v>509</v>
      </c>
      <c r="B542" s="3" t="s">
        <v>527</v>
      </c>
      <c r="C542" s="5">
        <v>150000</v>
      </c>
      <c r="D542" s="5">
        <v>0</v>
      </c>
      <c r="E542" s="5">
        <v>0</v>
      </c>
      <c r="F542" s="5">
        <v>0</v>
      </c>
      <c r="G542" s="5">
        <v>0</v>
      </c>
      <c r="H542" s="5">
        <f t="shared" si="52"/>
        <v>150000</v>
      </c>
      <c r="I542" s="5">
        <v>0</v>
      </c>
      <c r="J542" s="5">
        <v>0</v>
      </c>
      <c r="K542" s="5">
        <v>0</v>
      </c>
      <c r="L542" s="20">
        <v>0</v>
      </c>
      <c r="M542" s="7">
        <f t="shared" si="50"/>
        <v>0</v>
      </c>
    </row>
    <row r="543" spans="1:13" x14ac:dyDescent="0.35">
      <c r="A543" s="3" t="s">
        <v>509</v>
      </c>
      <c r="B543" s="3" t="s">
        <v>528</v>
      </c>
      <c r="C543" s="5">
        <v>30000</v>
      </c>
      <c r="D543" s="5">
        <v>0</v>
      </c>
      <c r="E543" s="5">
        <v>0</v>
      </c>
      <c r="F543" s="5">
        <v>0</v>
      </c>
      <c r="G543" s="5">
        <v>0</v>
      </c>
      <c r="H543" s="5">
        <f t="shared" si="52"/>
        <v>30000</v>
      </c>
      <c r="I543" s="5">
        <v>0</v>
      </c>
      <c r="J543" s="5">
        <v>0</v>
      </c>
      <c r="K543" s="5">
        <v>0</v>
      </c>
      <c r="L543" s="20">
        <v>0</v>
      </c>
      <c r="M543" s="7">
        <f t="shared" si="50"/>
        <v>0</v>
      </c>
    </row>
    <row r="544" spans="1:13" x14ac:dyDescent="0.35">
      <c r="A544" s="3" t="s">
        <v>509</v>
      </c>
      <c r="B544" s="3" t="s">
        <v>529</v>
      </c>
      <c r="C544" s="5">
        <v>23500</v>
      </c>
      <c r="D544" s="5">
        <v>0</v>
      </c>
      <c r="E544" s="5">
        <v>0</v>
      </c>
      <c r="F544" s="5">
        <v>0</v>
      </c>
      <c r="G544" s="5">
        <v>0</v>
      </c>
      <c r="H544" s="5">
        <f t="shared" si="52"/>
        <v>23500</v>
      </c>
      <c r="I544" s="5">
        <v>23000</v>
      </c>
      <c r="J544" s="5">
        <v>0</v>
      </c>
      <c r="K544" s="5">
        <v>0</v>
      </c>
      <c r="L544" s="20">
        <v>23000</v>
      </c>
      <c r="M544" s="7">
        <f t="shared" si="50"/>
        <v>0.97872340425531912</v>
      </c>
    </row>
    <row r="545" spans="1:13" x14ac:dyDescent="0.35">
      <c r="A545" s="3" t="s">
        <v>509</v>
      </c>
      <c r="B545" s="3" t="s">
        <v>530</v>
      </c>
      <c r="C545" s="5">
        <v>1000</v>
      </c>
      <c r="D545" s="5">
        <v>0</v>
      </c>
      <c r="E545" s="5">
        <v>0</v>
      </c>
      <c r="F545" s="5">
        <v>0</v>
      </c>
      <c r="G545" s="5">
        <v>0</v>
      </c>
      <c r="H545" s="5">
        <f t="shared" si="52"/>
        <v>1000</v>
      </c>
      <c r="I545" s="5">
        <v>0</v>
      </c>
      <c r="J545" s="5">
        <v>0</v>
      </c>
      <c r="K545" s="5">
        <v>0</v>
      </c>
      <c r="L545" s="20">
        <v>0</v>
      </c>
      <c r="M545" s="7">
        <f t="shared" si="50"/>
        <v>0</v>
      </c>
    </row>
    <row r="546" spans="1:13" x14ac:dyDescent="0.35">
      <c r="A546" s="3" t="s">
        <v>509</v>
      </c>
      <c r="B546" s="3" t="s">
        <v>531</v>
      </c>
      <c r="C546" s="5">
        <v>1000</v>
      </c>
      <c r="D546" s="5">
        <v>0</v>
      </c>
      <c r="E546" s="5">
        <v>0</v>
      </c>
      <c r="F546" s="5">
        <v>0</v>
      </c>
      <c r="G546" s="5">
        <v>0</v>
      </c>
      <c r="H546" s="5">
        <f t="shared" si="52"/>
        <v>1000</v>
      </c>
      <c r="I546" s="5">
        <v>-11230</v>
      </c>
      <c r="J546" s="5">
        <v>0</v>
      </c>
      <c r="K546" s="5">
        <v>0</v>
      </c>
      <c r="L546" s="20">
        <v>-11230</v>
      </c>
      <c r="M546" s="8">
        <f>L546/H546</f>
        <v>-11.23</v>
      </c>
    </row>
    <row r="547" spans="1:13" x14ac:dyDescent="0.35">
      <c r="A547" s="3" t="s">
        <v>509</v>
      </c>
      <c r="B547" s="3" t="s">
        <v>532</v>
      </c>
      <c r="C547" s="5">
        <v>1000</v>
      </c>
      <c r="D547" s="5">
        <v>0</v>
      </c>
      <c r="E547" s="5">
        <v>0</v>
      </c>
      <c r="F547" s="5">
        <v>0</v>
      </c>
      <c r="G547" s="5">
        <v>0</v>
      </c>
      <c r="H547" s="5">
        <f t="shared" si="52"/>
        <v>1000</v>
      </c>
      <c r="I547" s="5">
        <v>-270392</v>
      </c>
      <c r="J547" s="5">
        <v>270392</v>
      </c>
      <c r="K547" s="5">
        <v>45417.58</v>
      </c>
      <c r="L547" s="20">
        <v>45417.58</v>
      </c>
      <c r="M547" s="7">
        <f t="shared" si="50"/>
        <v>45.417580000000001</v>
      </c>
    </row>
    <row r="548" spans="1:13" x14ac:dyDescent="0.35">
      <c r="A548" s="3" t="s">
        <v>509</v>
      </c>
      <c r="B548" s="3" t="s">
        <v>533</v>
      </c>
      <c r="C548" s="5">
        <v>1000</v>
      </c>
      <c r="D548" s="5">
        <v>0</v>
      </c>
      <c r="E548" s="5">
        <v>0</v>
      </c>
      <c r="F548" s="5">
        <v>0</v>
      </c>
      <c r="G548" s="5">
        <v>0</v>
      </c>
      <c r="H548" s="5">
        <f t="shared" si="52"/>
        <v>1000</v>
      </c>
      <c r="I548" s="5">
        <v>0</v>
      </c>
      <c r="J548" s="5">
        <v>0</v>
      </c>
      <c r="K548" s="5">
        <v>0</v>
      </c>
      <c r="L548" s="20">
        <v>0</v>
      </c>
      <c r="M548" s="7">
        <f t="shared" si="50"/>
        <v>0</v>
      </c>
    </row>
    <row r="549" spans="1:13" x14ac:dyDescent="0.35">
      <c r="A549" s="3" t="s">
        <v>509</v>
      </c>
      <c r="B549" s="3" t="s">
        <v>534</v>
      </c>
      <c r="C549" s="5">
        <v>0</v>
      </c>
      <c r="D549" s="5">
        <v>0</v>
      </c>
      <c r="E549" s="5">
        <v>0</v>
      </c>
      <c r="F549" s="5">
        <v>345400000</v>
      </c>
      <c r="G549" s="5">
        <v>345400000</v>
      </c>
      <c r="H549" s="5">
        <f t="shared" si="52"/>
        <v>345400000</v>
      </c>
      <c r="I549" s="5">
        <v>8943.2900000000009</v>
      </c>
      <c r="J549" s="5">
        <v>-102.29000000000087</v>
      </c>
      <c r="K549" s="5">
        <v>0</v>
      </c>
      <c r="L549" s="20">
        <v>8841</v>
      </c>
      <c r="M549" s="7">
        <f t="shared" si="50"/>
        <v>2.5596409959467283E-5</v>
      </c>
    </row>
    <row r="550" spans="1:13" x14ac:dyDescent="0.35">
      <c r="A550" s="3" t="s">
        <v>509</v>
      </c>
      <c r="B550" s="3" t="s">
        <v>46</v>
      </c>
      <c r="C550" s="5">
        <v>1783707192</v>
      </c>
      <c r="D550" s="5">
        <v>10600000</v>
      </c>
      <c r="E550" s="5">
        <v>1109200</v>
      </c>
      <c r="F550" s="5">
        <v>3500000</v>
      </c>
      <c r="G550" s="5">
        <v>15209200</v>
      </c>
      <c r="H550" s="5">
        <f t="shared" si="52"/>
        <v>1798916392</v>
      </c>
      <c r="I550" s="5">
        <v>475113185.12000036</v>
      </c>
      <c r="J550" s="5">
        <v>481570453.39999962</v>
      </c>
      <c r="K550" s="5">
        <v>529800986.73999882</v>
      </c>
      <c r="L550" s="20">
        <f>SUM(I550:K550)</f>
        <v>1486484625.2599988</v>
      </c>
      <c r="M550" s="7">
        <f t="shared" si="50"/>
        <v>0.82632224147302047</v>
      </c>
    </row>
    <row r="551" spans="1:13" x14ac:dyDescent="0.35">
      <c r="A551" s="3" t="s">
        <v>509</v>
      </c>
      <c r="B551" s="4" t="s">
        <v>47</v>
      </c>
      <c r="C551" s="10">
        <f>SUM(C525:C550)</f>
        <v>8293340292</v>
      </c>
      <c r="D551" s="10">
        <f t="shared" ref="D551:L551" si="53">SUM(D525:D550)</f>
        <v>10600000</v>
      </c>
      <c r="E551" s="10">
        <f t="shared" si="53"/>
        <v>1109200</v>
      </c>
      <c r="F551" s="10">
        <f t="shared" si="53"/>
        <v>1453900000</v>
      </c>
      <c r="G551" s="10">
        <v>1465609200</v>
      </c>
      <c r="H551" s="10">
        <f t="shared" si="53"/>
        <v>9758949492</v>
      </c>
      <c r="I551" s="10">
        <f t="shared" si="53"/>
        <v>1907615454.6200004</v>
      </c>
      <c r="J551" s="10">
        <f t="shared" si="53"/>
        <v>1642240074.8299997</v>
      </c>
      <c r="K551" s="10">
        <f t="shared" si="53"/>
        <v>2821068640.4799991</v>
      </c>
      <c r="L551" s="19">
        <f t="shared" si="53"/>
        <v>6370924169.9299984</v>
      </c>
      <c r="M551" s="11">
        <f t="shared" si="50"/>
        <v>0.6528288905637466</v>
      </c>
    </row>
    <row r="552" spans="1:13" x14ac:dyDescent="0.35">
      <c r="A552" s="3" t="s">
        <v>535</v>
      </c>
      <c r="B552" s="4" t="s">
        <v>536</v>
      </c>
      <c r="C552" s="6"/>
      <c r="D552" s="6"/>
      <c r="E552" s="6"/>
      <c r="F552" s="6"/>
      <c r="G552" s="6"/>
      <c r="H552" s="6"/>
      <c r="I552" s="6"/>
      <c r="J552" s="6"/>
      <c r="K552" s="6"/>
      <c r="L552" s="28"/>
      <c r="M552" s="7"/>
    </row>
    <row r="553" spans="1:13" x14ac:dyDescent="0.35">
      <c r="A553" s="3" t="s">
        <v>535</v>
      </c>
      <c r="B553" s="3" t="s">
        <v>537</v>
      </c>
      <c r="C553" s="5">
        <v>1000000</v>
      </c>
      <c r="D553" s="5">
        <v>0</v>
      </c>
      <c r="E553" s="5">
        <v>0</v>
      </c>
      <c r="F553" s="5">
        <v>0</v>
      </c>
      <c r="G553" s="5">
        <v>0</v>
      </c>
      <c r="H553" s="5">
        <f>C553+G553</f>
        <v>1000000</v>
      </c>
      <c r="I553" s="5">
        <v>0</v>
      </c>
      <c r="J553" s="5">
        <v>0</v>
      </c>
      <c r="K553" s="5">
        <v>0</v>
      </c>
      <c r="L553" s="20">
        <v>0</v>
      </c>
      <c r="M553" s="7">
        <f t="shared" si="50"/>
        <v>0</v>
      </c>
    </row>
    <row r="554" spans="1:13" x14ac:dyDescent="0.35">
      <c r="A554" s="3" t="s">
        <v>535</v>
      </c>
      <c r="B554" s="3" t="s">
        <v>538</v>
      </c>
      <c r="C554" s="5">
        <v>162000</v>
      </c>
      <c r="D554" s="5">
        <v>0</v>
      </c>
      <c r="E554" s="5">
        <v>0</v>
      </c>
      <c r="F554" s="5">
        <v>0</v>
      </c>
      <c r="G554" s="5">
        <v>0</v>
      </c>
      <c r="H554" s="5">
        <f t="shared" ref="H554:H555" si="54">C554+G554</f>
        <v>162000</v>
      </c>
      <c r="I554" s="5">
        <v>0</v>
      </c>
      <c r="J554" s="5">
        <v>55165.65</v>
      </c>
      <c r="K554" s="5">
        <v>0</v>
      </c>
      <c r="L554" s="20">
        <v>55165.65</v>
      </c>
      <c r="M554" s="7">
        <f t="shared" si="50"/>
        <v>0.34052870370370369</v>
      </c>
    </row>
    <row r="555" spans="1:13" x14ac:dyDescent="0.35">
      <c r="A555" s="3" t="s">
        <v>535</v>
      </c>
      <c r="B555" s="3" t="s">
        <v>46</v>
      </c>
      <c r="C555" s="5">
        <v>2316158687</v>
      </c>
      <c r="D555" s="21">
        <v>-38308700</v>
      </c>
      <c r="E555" s="21">
        <v>-11668400</v>
      </c>
      <c r="F555" s="5">
        <v>373261800</v>
      </c>
      <c r="G555" s="5">
        <v>323284700</v>
      </c>
      <c r="H555" s="5">
        <f t="shared" si="54"/>
        <v>2639443387</v>
      </c>
      <c r="I555" s="5">
        <v>478897511.29999983</v>
      </c>
      <c r="J555" s="5">
        <v>468717705.84000021</v>
      </c>
      <c r="K555" s="29">
        <v>862402662.92999983</v>
      </c>
      <c r="L555" s="20">
        <f>SUM(I555:K555)</f>
        <v>1810017880.0699999</v>
      </c>
      <c r="M555" s="7">
        <f t="shared" si="50"/>
        <v>0.685757417258823</v>
      </c>
    </row>
    <row r="556" spans="1:13" x14ac:dyDescent="0.35">
      <c r="A556" s="3" t="s">
        <v>535</v>
      </c>
      <c r="B556" s="4" t="s">
        <v>47</v>
      </c>
      <c r="C556" s="10">
        <f>SUM(C553:C555)</f>
        <v>2317320687</v>
      </c>
      <c r="D556" s="25">
        <f t="shared" ref="D556:L556" si="55">SUM(D553:D555)</f>
        <v>-38308700</v>
      </c>
      <c r="E556" s="25">
        <f t="shared" si="55"/>
        <v>-11668400</v>
      </c>
      <c r="F556" s="10">
        <f t="shared" si="55"/>
        <v>373261800</v>
      </c>
      <c r="G556" s="10">
        <v>323284700</v>
      </c>
      <c r="H556" s="10">
        <f t="shared" si="55"/>
        <v>2640605387</v>
      </c>
      <c r="I556" s="10">
        <f t="shared" si="55"/>
        <v>478897511.29999983</v>
      </c>
      <c r="J556" s="10">
        <f t="shared" si="55"/>
        <v>468772871.49000019</v>
      </c>
      <c r="K556" s="10">
        <v>862402662.92999983</v>
      </c>
      <c r="L556" s="19">
        <f t="shared" si="55"/>
        <v>1810073045.72</v>
      </c>
      <c r="M556" s="11">
        <f>L556/H556</f>
        <v>0.68547654058088159</v>
      </c>
    </row>
    <row r="557" spans="1:13" x14ac:dyDescent="0.35">
      <c r="A557" s="3" t="s">
        <v>539</v>
      </c>
      <c r="B557" s="4" t="s">
        <v>539</v>
      </c>
      <c r="C557" s="6"/>
      <c r="D557" s="6"/>
      <c r="E557" s="6"/>
      <c r="F557" s="6"/>
      <c r="G557" s="6"/>
      <c r="H557" s="6"/>
      <c r="I557" s="6"/>
      <c r="J557" s="6"/>
      <c r="K557" s="6"/>
      <c r="L557" s="28"/>
      <c r="M557" s="7"/>
    </row>
    <row r="558" spans="1:13" x14ac:dyDescent="0.35">
      <c r="A558" s="3" t="s">
        <v>539</v>
      </c>
      <c r="B558" s="3" t="s">
        <v>540</v>
      </c>
      <c r="C558" s="5">
        <v>2080376500</v>
      </c>
      <c r="D558" s="21">
        <v>-473512700</v>
      </c>
      <c r="E558" s="21">
        <v>-235310800</v>
      </c>
      <c r="F558" s="21">
        <v>-99142400</v>
      </c>
      <c r="G558" s="21">
        <v>-807965900</v>
      </c>
      <c r="H558" s="5">
        <v>1272410600</v>
      </c>
      <c r="I558" s="5">
        <v>0</v>
      </c>
      <c r="J558" s="5">
        <v>0</v>
      </c>
      <c r="K558" s="5">
        <v>0</v>
      </c>
      <c r="L558" s="20">
        <v>0</v>
      </c>
      <c r="M558" s="7">
        <f t="shared" si="50"/>
        <v>0</v>
      </c>
    </row>
    <row r="559" spans="1:13" x14ac:dyDescent="0.35">
      <c r="A559" s="3" t="s">
        <v>539</v>
      </c>
      <c r="B559" s="3" t="s">
        <v>541</v>
      </c>
      <c r="C559" s="18">
        <v>0</v>
      </c>
      <c r="D559" s="18">
        <v>0</v>
      </c>
      <c r="E559" s="18">
        <v>0</v>
      </c>
      <c r="F559" s="18">
        <v>1865161000</v>
      </c>
      <c r="G559" s="18">
        <v>1865161000</v>
      </c>
      <c r="H559" s="18">
        <v>1865161000</v>
      </c>
      <c r="I559" s="18">
        <v>0</v>
      </c>
      <c r="J559" s="18">
        <v>0</v>
      </c>
      <c r="K559" s="18">
        <v>0</v>
      </c>
      <c r="L559" s="27">
        <v>0</v>
      </c>
      <c r="M559" s="7">
        <f t="shared" si="50"/>
        <v>0</v>
      </c>
    </row>
    <row r="560" spans="1:13" x14ac:dyDescent="0.35">
      <c r="A560" s="3" t="s">
        <v>542</v>
      </c>
      <c r="B560" s="15" t="s">
        <v>543</v>
      </c>
      <c r="C560" s="6"/>
      <c r="D560" s="6"/>
      <c r="E560" s="6"/>
      <c r="F560" s="6"/>
      <c r="G560" s="6"/>
      <c r="H560" s="6"/>
      <c r="I560" s="6"/>
      <c r="J560" s="6"/>
      <c r="K560" s="6"/>
      <c r="L560" s="28"/>
      <c r="M560" s="7"/>
    </row>
    <row r="561" spans="1:13" x14ac:dyDescent="0.35">
      <c r="A561" s="3" t="s">
        <v>542</v>
      </c>
      <c r="B561" s="16" t="s">
        <v>544</v>
      </c>
      <c r="C561" s="9">
        <v>12419223900</v>
      </c>
      <c r="D561" s="10">
        <v>0</v>
      </c>
      <c r="E561" s="10">
        <v>0</v>
      </c>
      <c r="F561" s="10">
        <v>0</v>
      </c>
      <c r="G561" s="10">
        <v>0</v>
      </c>
      <c r="H561" s="10">
        <f>C561</f>
        <v>12419223900</v>
      </c>
      <c r="I561" s="9">
        <v>2861459616.3200006</v>
      </c>
      <c r="J561" s="9">
        <v>2954477718.48</v>
      </c>
      <c r="K561" s="10">
        <v>2980376072.4399991</v>
      </c>
      <c r="L561" s="10">
        <f>SUM(I561:K561)</f>
        <v>8796313407.2399998</v>
      </c>
      <c r="M561" s="11">
        <f t="shared" si="50"/>
        <v>0.70828205353798313</v>
      </c>
    </row>
    <row r="563" spans="1:13" x14ac:dyDescent="0.35">
      <c r="A563" s="14" t="s">
        <v>545</v>
      </c>
    </row>
    <row r="564" spans="1:13" x14ac:dyDescent="0.35">
      <c r="A564" s="14" t="s">
        <v>546</v>
      </c>
    </row>
  </sheetData>
  <autoFilter ref="A3:M561" xr:uid="{9269E2B1-8300-4F07-9DE6-11829C647906}"/>
  <mergeCells count="1">
    <mergeCell ref="A1:M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5C8CDF31018DF40969EA09272B72230" ma:contentTypeVersion="12" ma:contentTypeDescription="Create a new document." ma:contentTypeScope="" ma:versionID="08f01af594fb0020f56a3c103a27743b">
  <xsd:schema xmlns:xsd="http://www.w3.org/2001/XMLSchema" xmlns:xs="http://www.w3.org/2001/XMLSchema" xmlns:p="http://schemas.microsoft.com/office/2006/metadata/properties" xmlns:ns2="c6cd5f54-ac66-4bdf-b836-16407a0d7baa" xmlns:ns3="9798f0d3-9a84-4240-88d3-b52f8909c4bb" targetNamespace="http://schemas.microsoft.com/office/2006/metadata/properties" ma:root="true" ma:fieldsID="60760112715084e22a0fb9bcf89157b0" ns2:_="" ns3:_="">
    <xsd:import namespace="c6cd5f54-ac66-4bdf-b836-16407a0d7baa"/>
    <xsd:import namespace="9798f0d3-9a84-4240-88d3-b52f8909c4b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cd5f54-ac66-4bdf-b836-16407a0d7b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798f0d3-9a84-4240-88d3-b52f8909c4b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23BBA3-974E-4061-8AAD-7A11883282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cd5f54-ac66-4bdf-b836-16407a0d7baa"/>
    <ds:schemaRef ds:uri="9798f0d3-9a84-4240-88d3-b52f8909c4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1D2CB8-262B-49AC-9E37-6B67884CBD79}">
  <ds:schemaRefs>
    <ds:schemaRef ds:uri="http://schemas.microsoft.com/sharepoint/v3/contenttype/forms"/>
  </ds:schemaRefs>
</ds:datastoreItem>
</file>

<file path=customXml/itemProps3.xml><?xml version="1.0" encoding="utf-8"?>
<ds:datastoreItem xmlns:ds="http://schemas.openxmlformats.org/officeDocument/2006/customXml" ds:itemID="{D30BF8FB-4C41-4784-826D-6FECAF1DDB75}">
  <ds:schemaRefs>
    <ds:schemaRef ds:uri="http://purl.org/dc/dcmitype/"/>
    <ds:schemaRef ds:uri="http://schemas.openxmlformats.org/package/2006/metadata/core-properties"/>
    <ds:schemaRef ds:uri="http://purl.org/dc/terms/"/>
    <ds:schemaRef ds:uri="http://www.w3.org/XML/1998/namespace"/>
    <ds:schemaRef ds:uri="http://schemas.microsoft.com/office/2006/documentManagement/types"/>
    <ds:schemaRef ds:uri="http://purl.org/dc/elements/1.1/"/>
    <ds:schemaRef ds:uri="c6cd5f54-ac66-4bdf-b836-16407a0d7baa"/>
    <ds:schemaRef ds:uri="http://schemas.microsoft.com/office/infopath/2007/PartnerControls"/>
    <ds:schemaRef ds:uri="9798f0d3-9a84-4240-88d3-b52f8909c4b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Ministry and Program Spending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Jacob Kim</dc:creator>
  <cp:keywords/>
  <dc:description/>
  <cp:lastModifiedBy>Michelle Gordon</cp:lastModifiedBy>
  <cp:revision/>
  <dcterms:created xsi:type="dcterms:W3CDTF">2022-01-26T20:40:29Z</dcterms:created>
  <dcterms:modified xsi:type="dcterms:W3CDTF">2022-02-22T14:52:19Z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0x01010035C8CDF31018DF40969EA09272B72230</vt:lpwstr>
  </property>
</Properties>
</file>